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даткові Бали 1 семестр 2020-2021 н.р\"/>
    </mc:Choice>
  </mc:AlternateContent>
  <bookViews>
    <workbookView xWindow="0" yWindow="0" windowWidth="23040" windowHeight="9192" firstSheet="1" activeTab="4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  <sheet name="8 група" sheetId="8" r:id="rId8"/>
    <sheet name="9 група" sheetId="9" r:id="rId9"/>
    <sheet name="10 група" sheetId="10" r:id="rId10"/>
  </sheets>
  <calcPr calcId="162913"/>
</workbook>
</file>

<file path=xl/calcChain.xml><?xml version="1.0" encoding="utf-8"?>
<calcChain xmlns="http://schemas.openxmlformats.org/spreadsheetml/2006/main">
  <c r="F14" i="5" l="1"/>
  <c r="E20" i="5"/>
  <c r="E14" i="5"/>
  <c r="D24" i="5"/>
  <c r="D23" i="5"/>
  <c r="D22" i="5"/>
  <c r="D21" i="5"/>
  <c r="D20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C21" i="5"/>
  <c r="C17" i="5"/>
  <c r="C16" i="5"/>
  <c r="C14" i="5"/>
  <c r="C13" i="5"/>
  <c r="G5" i="5" l="1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4" i="5"/>
  <c r="G5" i="10" l="1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4" i="10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4" i="9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4" i="8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4" i="7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4" i="6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4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4" i="3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4" i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4" i="2"/>
</calcChain>
</file>

<file path=xl/sharedStrings.xml><?xml version="1.0" encoding="utf-8"?>
<sst xmlns="http://schemas.openxmlformats.org/spreadsheetml/2006/main" count="330" uniqueCount="248">
  <si>
    <t>№п.п.</t>
  </si>
  <si>
    <t>ПІП студента</t>
  </si>
  <si>
    <t>Рейтинг бали</t>
  </si>
  <si>
    <t>Сума</t>
  </si>
  <si>
    <t>Вересень</t>
  </si>
  <si>
    <t>Жовтень</t>
  </si>
  <si>
    <t>Листопад</t>
  </si>
  <si>
    <t>Грудень</t>
  </si>
  <si>
    <t>Андрейченко Ольга</t>
  </si>
  <si>
    <t>Баліна Юлія</t>
  </si>
  <si>
    <t>Бессараб Юрій</t>
  </si>
  <si>
    <t>Богатир Василь</t>
  </si>
  <si>
    <t>Гвоздик Тетяна</t>
  </si>
  <si>
    <t>Глоба Софія</t>
  </si>
  <si>
    <t>Гордійчук Софія</t>
  </si>
  <si>
    <t>Господарюк Ангеліна</t>
  </si>
  <si>
    <t>Грищенко Марія</t>
  </si>
  <si>
    <t>Гупало Віктор</t>
  </si>
  <si>
    <t>Данильчук Владислав</t>
  </si>
  <si>
    <t>Декалюк Альона</t>
  </si>
  <si>
    <t>Дядик Марія</t>
  </si>
  <si>
    <t>Єпішко Вікторія</t>
  </si>
  <si>
    <t>Киричук Ангеліна</t>
  </si>
  <si>
    <t>Кіцно Данило</t>
  </si>
  <si>
    <t>Коваль Артем</t>
  </si>
  <si>
    <t>Косинська Ольга</t>
  </si>
  <si>
    <t>Мамай Оксана</t>
  </si>
  <si>
    <t>Осадча Марія</t>
  </si>
  <si>
    <t>Петрищева Поліна</t>
  </si>
  <si>
    <t>Пирог Марія</t>
  </si>
  <si>
    <t>Тишкевич Іван</t>
  </si>
  <si>
    <t>Юрчук Юлія</t>
  </si>
  <si>
    <t>Адамчук Анастасія Сергіївна</t>
  </si>
  <si>
    <t>Богельський Олександр Олегович</t>
  </si>
  <si>
    <t xml:space="preserve">Бородіна Ганна Василівна </t>
  </si>
  <si>
    <t xml:space="preserve">Веклич Світлана Юріївна </t>
  </si>
  <si>
    <t>Веремеєнко Вікторія Василівна</t>
  </si>
  <si>
    <t>Вознюк Валерія Валеріївна</t>
  </si>
  <si>
    <t xml:space="preserve">Гончаров Андрій Олександрович </t>
  </si>
  <si>
    <t>Дрожіна Дар'я Олександрівна</t>
  </si>
  <si>
    <t>Дубєнок Валерія Дмитрівна</t>
  </si>
  <si>
    <t>Касьян Оксана Кирилівна</t>
  </si>
  <si>
    <t>Качур Валерія Олександрівна</t>
  </si>
  <si>
    <t>Коминар Олексій Миколайович</t>
  </si>
  <si>
    <t xml:space="preserve">Кочанова Анастасія Юріївна </t>
  </si>
  <si>
    <t>Кротюк Катерина Павлівна</t>
  </si>
  <si>
    <t>Мутаф Юлія Миколаївна</t>
  </si>
  <si>
    <t>Новик Богдан Миколайович</t>
  </si>
  <si>
    <t>Перепелиця Світлана Миколаївна</t>
  </si>
  <si>
    <t>Сайченко Владислав Iгорович</t>
  </si>
  <si>
    <t>Темченко Дарина Валеріївна</t>
  </si>
  <si>
    <t>Товпишко Олена Дмитрівна</t>
  </si>
  <si>
    <t>Ушаков В‘ячеслав Геннадійович</t>
  </si>
  <si>
    <t>Ушакова Дар'я Борисівна</t>
  </si>
  <si>
    <t>Халімоненко Анна Сергіївна</t>
  </si>
  <si>
    <t>Шалашний Григорій Тарасович</t>
  </si>
  <si>
    <t>Яковенко Дар'я Романівна</t>
  </si>
  <si>
    <t>Артеменко  Олександра Євгенівна</t>
  </si>
  <si>
    <t>Борисенко Тимофій Андрійович</t>
  </si>
  <si>
    <t>Брагар Мар'я Андріївна</t>
  </si>
  <si>
    <t>Гордієнко Рената Анатоліївна</t>
  </si>
  <si>
    <t>Дере Мелік Мікаїл</t>
  </si>
  <si>
    <t>Дзюба Максим Сергійович</t>
  </si>
  <si>
    <t>Донець Таїсія Юріївна</t>
  </si>
  <si>
    <t>Есін Владислав Сергійович</t>
  </si>
  <si>
    <t>Іванащенко Тетяна Юріївна</t>
  </si>
  <si>
    <t>Крютченко Ельвіра Юріївна</t>
  </si>
  <si>
    <t>Литвиненко Євгеній Миколайович</t>
  </si>
  <si>
    <t>Малишева Єлизавета Сергіївна</t>
  </si>
  <si>
    <t>Мартинова Аліна Олегівна</t>
  </si>
  <si>
    <t>Марченко Олександра Сергіївна</t>
  </si>
  <si>
    <t>Матвєєва Анна Вікторівна</t>
  </si>
  <si>
    <t>Мельніченко Ілля Євгенійович</t>
  </si>
  <si>
    <t>Очеретяна Ксенія Русланівна</t>
  </si>
  <si>
    <t>Петренко Галина Миколаївна</t>
  </si>
  <si>
    <t>Прохоренко Юлій Єгорович</t>
  </si>
  <si>
    <t>Руденко Єлизавета Володимирівна</t>
  </si>
  <si>
    <t xml:space="preserve">Сітова Ганна Владиславівна </t>
  </si>
  <si>
    <t>Студило Руслан Віталійович</t>
  </si>
  <si>
    <t>Теленкова Поліна Юріївна</t>
  </si>
  <si>
    <t xml:space="preserve">Турська Альона Олександрівна </t>
  </si>
  <si>
    <t xml:space="preserve">Щепетєва Стефанія Олегівна </t>
  </si>
  <si>
    <t>Бендик Катерина</t>
  </si>
  <si>
    <t>Бєлокурова Анастасія</t>
  </si>
  <si>
    <t>Ващенко Аліна</t>
  </si>
  <si>
    <t>Гурський Олексій</t>
  </si>
  <si>
    <t>Діулін Олексій</t>
  </si>
  <si>
    <t xml:space="preserve">Іващенко Олександр </t>
  </si>
  <si>
    <t>Ігнатенко Олександр</t>
  </si>
  <si>
    <t>Кальченко Софія</t>
  </si>
  <si>
    <t xml:space="preserve">Каурковська Вікторія </t>
  </si>
  <si>
    <t>Коваленко Марина</t>
  </si>
  <si>
    <t>Колісник Анастасія</t>
  </si>
  <si>
    <t>Кондрат'єва Валентина</t>
  </si>
  <si>
    <t>Костюченко Дар'я</t>
  </si>
  <si>
    <t>Кровкіна Дарина</t>
  </si>
  <si>
    <t>Ничипорчук Вадим</t>
  </si>
  <si>
    <t>Рибянець Катерина</t>
  </si>
  <si>
    <t>Рутковська Євгенія</t>
  </si>
  <si>
    <t>Семерников Ніколай</t>
  </si>
  <si>
    <t>Тарасенко Дар'я</t>
  </si>
  <si>
    <t>Тимошик Марія</t>
  </si>
  <si>
    <t>Ткачук Богдан</t>
  </si>
  <si>
    <t>Чулей Валерія</t>
  </si>
  <si>
    <t>Шаталова Олександра</t>
  </si>
  <si>
    <t>Шатохіна Катерина</t>
  </si>
  <si>
    <t>Якімова Валерія</t>
  </si>
  <si>
    <t xml:space="preserve"> Бадзюх Валерія Романівна</t>
  </si>
  <si>
    <t>Белінський Станіслав Ігорович</t>
  </si>
  <si>
    <t>Гіренко Владислав Миколайович</t>
  </si>
  <si>
    <t>Гуленко Даніла Володимирович</t>
  </si>
  <si>
    <t>Доманицька Аліна Олександрівна</t>
  </si>
  <si>
    <t>Євстратенко Аміна Олегівна</t>
  </si>
  <si>
    <t>Кричфалуший Маргарита Романівна</t>
  </si>
  <si>
    <t>Лях Олександра Сергіївна</t>
  </si>
  <si>
    <t>Мамикіна Юлія Володимирівна</t>
  </si>
  <si>
    <t>Мікушина Дарія Антонівна</t>
  </si>
  <si>
    <t>Ничипорук Софія Миколаївна</t>
  </si>
  <si>
    <t>Ніколаєнко Іван Вікторович</t>
  </si>
  <si>
    <t>Петренко Анастасія Сергіївна</t>
  </si>
  <si>
    <t>Сакал Юрій Олександрович</t>
  </si>
  <si>
    <t>Салюк Анастасія Віталіївна</t>
  </si>
  <si>
    <t>Свистуленко Єлізавета Олександрівна</t>
  </si>
  <si>
    <t>Суходольська Оксана Денисівна</t>
  </si>
  <si>
    <t>Тригуб Катерина Олегівна</t>
  </si>
  <si>
    <t>Фролін Ілля Олегович</t>
  </si>
  <si>
    <t>Чупрій Андрій-Кирило Леонідович</t>
  </si>
  <si>
    <t>Янко Таїсія Андріївна</t>
  </si>
  <si>
    <t>Яременко Володимир Олегович</t>
  </si>
  <si>
    <t>Алтухова  Анастасія</t>
  </si>
  <si>
    <t>Біда Дар'я</t>
  </si>
  <si>
    <t>Воробей Світлана</t>
  </si>
  <si>
    <t>Горпинка Назар</t>
  </si>
  <si>
    <t>Гуменюк Петро</t>
  </si>
  <si>
    <t>Діденко Михайло</t>
  </si>
  <si>
    <t>Карась Павло</t>
  </si>
  <si>
    <t>Клименко Софія</t>
  </si>
  <si>
    <t>Кобенко Анна</t>
  </si>
  <si>
    <t>Коваленко Ірина</t>
  </si>
  <si>
    <t>Коваль Андрій</t>
  </si>
  <si>
    <t>Козачук Вікторія</t>
  </si>
  <si>
    <t>Кошель Катерина</t>
  </si>
  <si>
    <t>Кравчук Валерія</t>
  </si>
  <si>
    <t>Ланова Галина</t>
  </si>
  <si>
    <t xml:space="preserve">Макова Ірина </t>
  </si>
  <si>
    <t>Онащенко Альона</t>
  </si>
  <si>
    <t xml:space="preserve">Панченко Альона </t>
  </si>
  <si>
    <t>Петах Карина</t>
  </si>
  <si>
    <t xml:space="preserve">Писаренко Олена </t>
  </si>
  <si>
    <t>Саєнко Іванна</t>
  </si>
  <si>
    <t xml:space="preserve">Степаненко Олександра </t>
  </si>
  <si>
    <t>Халєєва Олександра</t>
  </si>
  <si>
    <t>Шерстобітов Володимир</t>
  </si>
  <si>
    <t>0.5</t>
  </si>
  <si>
    <t>Бганка Анастасія Андріївна</t>
  </si>
  <si>
    <t xml:space="preserve">Бородай Дмитро Павлович </t>
  </si>
  <si>
    <t>Василенко Лада Вікторівна</t>
  </si>
  <si>
    <t>Вольф Даніела Едуардівна</t>
  </si>
  <si>
    <t>Голик Адессандра Іванівна</t>
  </si>
  <si>
    <t>Голишева Катерина Євгенівна</t>
  </si>
  <si>
    <t>Голуб Володимир Ігорович</t>
  </si>
  <si>
    <t>Григоренко Аріна Олександрівна</t>
  </si>
  <si>
    <t>Кідалова Сніжана Юріївна</t>
  </si>
  <si>
    <t>Колоскова Дар‘я Олександрівна</t>
  </si>
  <si>
    <t>Косенко Радіон Володимирович</t>
  </si>
  <si>
    <t>Кулик Богдан Миколайович</t>
  </si>
  <si>
    <t>Малашин Ярослав Романович</t>
  </si>
  <si>
    <t>Матвієнко Анна Олександрівна</t>
  </si>
  <si>
    <t>Митропан Євгеній Олександровича</t>
  </si>
  <si>
    <t>Орєхова Марина Юріївна</t>
  </si>
  <si>
    <t>Перстенюк Софія Василівна</t>
  </si>
  <si>
    <t>Свистухіна Дар‘я Володимирівна</t>
  </si>
  <si>
    <t>Тімко Евеліна Олексіївна</t>
  </si>
  <si>
    <t>Топорець Анастасія Андріївна</t>
  </si>
  <si>
    <t>Хведчук Марія Андріївна</t>
  </si>
  <si>
    <t>Черкашина Вікторія Ярославівна</t>
  </si>
  <si>
    <t>Швець Катерина Дмитрівна</t>
  </si>
  <si>
    <t>Шевченко Анна Андріївна</t>
  </si>
  <si>
    <t xml:space="preserve">Азієва Лаура Імудіївна </t>
  </si>
  <si>
    <t xml:space="preserve">Барзул Юрій Володимирович </t>
  </si>
  <si>
    <t xml:space="preserve">Білякова Богдана Ігорівна </t>
  </si>
  <si>
    <t xml:space="preserve">Войцеховська Олександра Романівна </t>
  </si>
  <si>
    <t xml:space="preserve">Губанкова Марія Володимирівна </t>
  </si>
  <si>
    <t xml:space="preserve">Жулега Дар'я Костянтинівна </t>
  </si>
  <si>
    <t xml:space="preserve">Іванова Анастасія Петрівна </t>
  </si>
  <si>
    <t xml:space="preserve">Кащенко Олег Олегович </t>
  </si>
  <si>
    <t xml:space="preserve">Квятківська Анна Олександрівна </t>
  </si>
  <si>
    <t xml:space="preserve">Лінник Владислав Євгенович </t>
  </si>
  <si>
    <t xml:space="preserve">Максименко Ілля Андрійович </t>
  </si>
  <si>
    <t xml:space="preserve">Маматова Сніжана Євгенівна </t>
  </si>
  <si>
    <t xml:space="preserve">Маро Софія Сюнівна </t>
  </si>
  <si>
    <t xml:space="preserve">Морозова Дар'я Олександрівна </t>
  </si>
  <si>
    <t xml:space="preserve">Нагаєнко Олена Олександрівна </t>
  </si>
  <si>
    <t xml:space="preserve">Насіканова Софія Сергіївна </t>
  </si>
  <si>
    <t>Потапчук Анна Олексії</t>
  </si>
  <si>
    <t xml:space="preserve">Санкевич Валерій Анатолійович </t>
  </si>
  <si>
    <t xml:space="preserve">Хачатурян Радж Едуардович </t>
  </si>
  <si>
    <t>Чернишевич Ілона Сергіївна</t>
  </si>
  <si>
    <t xml:space="preserve">Шабанова Аміна Віталіївна </t>
  </si>
  <si>
    <t xml:space="preserve">Юсіна Алевтина Тимурівна </t>
  </si>
  <si>
    <t xml:space="preserve">Ящук Анастасія Олександрівна </t>
  </si>
  <si>
    <t xml:space="preserve">Безруких Анна </t>
  </si>
  <si>
    <t xml:space="preserve">Бергман Олена </t>
  </si>
  <si>
    <t xml:space="preserve">Близнюк Михайло </t>
  </si>
  <si>
    <t xml:space="preserve">Бондаренко Анастасія </t>
  </si>
  <si>
    <t xml:space="preserve">Воловецька Єлизавета </t>
  </si>
  <si>
    <t xml:space="preserve">Івановська Валерія </t>
  </si>
  <si>
    <t xml:space="preserve">Каришев Артем </t>
  </si>
  <si>
    <t xml:space="preserve">Кирийчук Наталія </t>
  </si>
  <si>
    <t xml:space="preserve">Коник Валерія-Анастасія </t>
  </si>
  <si>
    <t xml:space="preserve">Кузько Карина </t>
  </si>
  <si>
    <t xml:space="preserve">Лекомцева Єва </t>
  </si>
  <si>
    <t xml:space="preserve">Лічарда Анастасія </t>
  </si>
  <si>
    <t xml:space="preserve">Маркауцан Поліна </t>
  </si>
  <si>
    <t xml:space="preserve">Овдій Марія </t>
  </si>
  <si>
    <t xml:space="preserve">Овсієнко Катерина </t>
  </si>
  <si>
    <t xml:space="preserve">Рева Тетяна </t>
  </si>
  <si>
    <t xml:space="preserve">Січкарчук Артем </t>
  </si>
  <si>
    <t xml:space="preserve">Стогній Ярослав </t>
  </si>
  <si>
    <t xml:space="preserve">Тіщенко Дар'я </t>
  </si>
  <si>
    <t xml:space="preserve">Трикоз Олександра </t>
  </si>
  <si>
    <t xml:space="preserve">Хнейне Лучіяно </t>
  </si>
  <si>
    <t xml:space="preserve">Шишкіна Юлія </t>
  </si>
  <si>
    <t xml:space="preserve">Шкурапет Назар </t>
  </si>
  <si>
    <t xml:space="preserve">Яценко Володимир </t>
  </si>
  <si>
    <t>Алдебс Омар</t>
  </si>
  <si>
    <t>Байдюк Вероніка</t>
  </si>
  <si>
    <t>Вяхірєва Софя</t>
  </si>
  <si>
    <t>Горицька Марія</t>
  </si>
  <si>
    <t>Гриценко Олександра</t>
  </si>
  <si>
    <t>Забродський Кирило</t>
  </si>
  <si>
    <t>Картушина Марія</t>
  </si>
  <si>
    <t>Качан Антон</t>
  </si>
  <si>
    <t>Козуб Дар’я</t>
  </si>
  <si>
    <t>Кравченко Евеліна</t>
  </si>
  <si>
    <t>Мартинюк Артем</t>
  </si>
  <si>
    <t>Панасюк Соломія</t>
  </si>
  <si>
    <t>Сопівник Софія</t>
  </si>
  <si>
    <t>Сошинський Володимир</t>
  </si>
  <si>
    <t>Суховерха Дарія</t>
  </si>
  <si>
    <t>Сябренко Климентій</t>
  </si>
  <si>
    <t>Токовий Антон</t>
  </si>
  <si>
    <t>Харченко Яна</t>
  </si>
  <si>
    <t>Хейр Мейсаа Джордж</t>
  </si>
  <si>
    <t>Шах Девам</t>
  </si>
  <si>
    <t>Шевченко Антоніна</t>
  </si>
  <si>
    <t>Шевченко Оксана</t>
  </si>
  <si>
    <t>Щепанковська Наталя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</si>
</sst>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\ _₴_-;\-* #,##0.00\ _₴_-;_-* &quot;-&quot;??\ _₴_-;_-@_-"/>
    <numFmt numFmtId="167" formatCode="_-* #,##0.00&quot;р.&quot;_-;\-* #,##0.00&quot;р.&quot;_-;_-* &quot;-&quot;??&quot;р.&quot;_-;_-@_-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</font>
    <font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10"/>
      <color rgb="FF3F3F3F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i/>
      <sz val="16"/>
      <color rgb="FF0000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0">
    <xf numFmtId="0" fontId="0" fillId="0" borderId="0"/>
    <xf numFmtId="0" fontId="4" fillId="0" borderId="0"/>
    <xf numFmtId="0" fontId="5" fillId="0" borderId="0"/>
    <xf numFmtId="0" fontId="6" fillId="0" borderId="0"/>
    <xf numFmtId="0" fontId="7" fillId="3" borderId="0"/>
    <xf numFmtId="0" fontId="7" fillId="4" borderId="0"/>
    <xf numFmtId="0" fontId="6" fillId="5" borderId="0"/>
    <xf numFmtId="0" fontId="8" fillId="6" borderId="0"/>
    <xf numFmtId="0" fontId="9" fillId="7" borderId="0"/>
    <xf numFmtId="0" fontId="10" fillId="0" borderId="0"/>
    <xf numFmtId="0" fontId="11" fillId="8" borderId="0"/>
    <xf numFmtId="0" fontId="12" fillId="0" borderId="0">
      <alignment horizontal="center"/>
    </xf>
    <xf numFmtId="0" fontId="13" fillId="0" borderId="0"/>
    <xf numFmtId="0" fontId="14" fillId="0" borderId="0"/>
    <xf numFmtId="0" fontId="15" fillId="0" borderId="0"/>
    <xf numFmtId="0" fontId="12" fillId="0" borderId="0">
      <alignment horizontal="center" textRotation="90"/>
    </xf>
    <xf numFmtId="0" fontId="16" fillId="0" borderId="0"/>
    <xf numFmtId="0" fontId="17" fillId="9" borderId="0"/>
    <xf numFmtId="0" fontId="18" fillId="9" borderId="7"/>
    <xf numFmtId="0" fontId="19" fillId="0" borderId="0"/>
    <xf numFmtId="165" fontId="19" fillId="0" borderId="0"/>
    <xf numFmtId="0" fontId="5" fillId="0" borderId="0"/>
    <xf numFmtId="0" fontId="5" fillId="0" borderId="0"/>
    <xf numFmtId="0" fontId="8" fillId="0" borderId="0"/>
    <xf numFmtId="0" fontId="20" fillId="0" borderId="0"/>
    <xf numFmtId="0" fontId="21" fillId="0" borderId="0">
      <alignment vertical="center"/>
    </xf>
    <xf numFmtId="0" fontId="6" fillId="0" borderId="0" applyNumberFormat="0" applyBorder="0" applyProtection="0"/>
    <xf numFmtId="0" fontId="7" fillId="3" borderId="0" applyNumberFormat="0" applyBorder="0" applyProtection="0"/>
    <xf numFmtId="0" fontId="7" fillId="4" borderId="0" applyNumberFormat="0" applyBorder="0" applyProtection="0"/>
    <xf numFmtId="0" fontId="6" fillId="5" borderId="0" applyNumberFormat="0" applyBorder="0" applyProtection="0"/>
    <xf numFmtId="0" fontId="8" fillId="6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7" fillId="9" borderId="0" applyNumberFormat="0" applyBorder="0" applyProtection="0"/>
    <xf numFmtId="0" fontId="18" fillId="9" borderId="7" applyNumberForma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8" fillId="0" borderId="0" applyNumberFormat="0" applyBorder="0" applyProtection="0"/>
    <xf numFmtId="0" fontId="20" fillId="0" borderId="0"/>
    <xf numFmtId="164" fontId="20" fillId="0" borderId="0" applyFont="0" applyFill="0" applyBorder="0" applyAlignment="0" applyProtection="0"/>
    <xf numFmtId="0" fontId="22" fillId="10" borderId="1" applyFont="0" applyFill="0" applyAlignment="0">
      <alignment vertical="center" wrapText="1" shrinkToFit="1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22" fillId="2" borderId="1" applyFont="0" applyFill="0" applyAlignment="0">
      <alignment vertical="center" wrapText="1" shrinkToFit="1"/>
    </xf>
    <xf numFmtId="0" fontId="5" fillId="0" borderId="0"/>
    <xf numFmtId="0" fontId="20" fillId="0" borderId="0"/>
    <xf numFmtId="0" fontId="1" fillId="0" borderId="0">
      <alignment vertical="center"/>
    </xf>
    <xf numFmtId="0" fontId="25" fillId="2" borderId="1" applyNumberFormat="0" applyAlignment="0" applyProtection="0"/>
    <xf numFmtId="0" fontId="20" fillId="0" borderId="0"/>
    <xf numFmtId="166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0" fontId="22" fillId="2" borderId="1" applyFont="0" applyFill="0" applyAlignment="0">
      <alignment vertical="center" wrapText="1" shrinkToFit="1"/>
    </xf>
    <xf numFmtId="0" fontId="24" fillId="0" borderId="0"/>
    <xf numFmtId="0" fontId="26" fillId="0" borderId="0"/>
    <xf numFmtId="166" fontId="20" fillId="0" borderId="0" applyFont="0" applyFill="0" applyBorder="0" applyAlignment="0" applyProtection="0"/>
    <xf numFmtId="0" fontId="1" fillId="0" borderId="0"/>
    <xf numFmtId="0" fontId="5" fillId="0" borderId="0"/>
    <xf numFmtId="0" fontId="30" fillId="0" borderId="0"/>
    <xf numFmtId="0" fontId="39" fillId="0" borderId="0"/>
    <xf numFmtId="0" fontId="40" fillId="0" borderId="0"/>
    <xf numFmtId="0" fontId="36" fillId="8" borderId="0"/>
    <xf numFmtId="0" fontId="33" fillId="6" borderId="0"/>
    <xf numFmtId="0" fontId="42" fillId="9" borderId="0"/>
    <xf numFmtId="0" fontId="43" fillId="9" borderId="7"/>
    <xf numFmtId="0" fontId="31" fillId="0" borderId="0"/>
    <xf numFmtId="0" fontId="32" fillId="3" borderId="0"/>
    <xf numFmtId="0" fontId="32" fillId="4" borderId="0"/>
    <xf numFmtId="0" fontId="31" fillId="5" borderId="0"/>
    <xf numFmtId="0" fontId="34" fillId="7" borderId="0"/>
    <xf numFmtId="0" fontId="35" fillId="0" borderId="0"/>
    <xf numFmtId="0" fontId="37" fillId="0" borderId="0">
      <alignment horizontal="center"/>
    </xf>
    <xf numFmtId="0" fontId="38" fillId="0" borderId="0"/>
    <xf numFmtId="0" fontId="37" fillId="0" borderId="0">
      <alignment horizontal="center" textRotation="90"/>
    </xf>
    <xf numFmtId="0" fontId="41" fillId="0" borderId="0"/>
    <xf numFmtId="0" fontId="44" fillId="0" borderId="0"/>
    <xf numFmtId="165" fontId="44" fillId="0" borderId="0"/>
    <xf numFmtId="0" fontId="30" fillId="0" borderId="0"/>
    <xf numFmtId="0" fontId="30" fillId="0" borderId="0"/>
    <xf numFmtId="0" fontId="33" fillId="0" borderId="0"/>
    <xf numFmtId="0" fontId="29" fillId="0" borderId="0"/>
    <xf numFmtId="167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9" fillId="0" borderId="0" applyNumberFormat="0" applyFill="0" applyBorder="0" applyProtection="0"/>
  </cellStyleXfs>
  <cellXfs count="84">
    <xf numFmtId="0" fontId="0" fillId="0" borderId="0" xfId="0"/>
    <xf numFmtId="0" fontId="23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/>
    </xf>
    <xf numFmtId="0" fontId="27" fillId="0" borderId="2" xfId="1" applyFont="1" applyBorder="1" applyAlignment="1">
      <alignment horizontal="center" vertical="center" shrinkToFit="1"/>
    </xf>
    <xf numFmtId="2" fontId="0" fillId="11" borderId="2" xfId="0" applyNumberFormat="1" applyFont="1" applyFill="1" applyBorder="1" applyAlignment="1">
      <alignment horizontal="center" vertical="center"/>
    </xf>
    <xf numFmtId="0" fontId="5" fillId="0" borderId="2" xfId="86" applyFont="1" applyBorder="1" applyAlignment="1">
      <alignment horizontal="left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horizontal="center" vertical="center" textRotation="90"/>
    </xf>
    <xf numFmtId="2" fontId="0" fillId="11" borderId="9" xfId="0" applyNumberFormat="1" applyFont="1" applyFill="1" applyBorder="1" applyAlignment="1">
      <alignment horizontal="center" vertical="center"/>
    </xf>
    <xf numFmtId="2" fontId="46" fillId="0" borderId="2" xfId="46" applyNumberFormat="1" applyFont="1" applyBorder="1" applyAlignment="1">
      <alignment horizontal="center" vertical="center" wrapText="1" shrinkToFit="1"/>
    </xf>
    <xf numFmtId="2" fontId="45" fillId="0" borderId="2" xfId="43" applyNumberFormat="1" applyFont="1" applyBorder="1"/>
    <xf numFmtId="2" fontId="46" fillId="0" borderId="2" xfId="0" applyNumberFormat="1" applyFont="1" applyBorder="1" applyAlignment="1">
      <alignment horizontal="center" vertical="center" wrapText="1" shrinkToFit="1"/>
    </xf>
    <xf numFmtId="2" fontId="45" fillId="0" borderId="0" xfId="0" applyNumberFormat="1" applyFont="1" applyAlignment="1">
      <alignment vertical="center"/>
    </xf>
    <xf numFmtId="2" fontId="47" fillId="0" borderId="2" xfId="0" applyNumberFormat="1" applyFont="1" applyBorder="1" applyAlignment="1">
      <alignment horizontal="center" vertical="center"/>
    </xf>
    <xf numFmtId="2" fontId="47" fillId="0" borderId="2" xfId="46" applyNumberFormat="1" applyFont="1" applyBorder="1" applyAlignment="1">
      <alignment horizontal="center" vertical="center"/>
    </xf>
    <xf numFmtId="2" fontId="45" fillId="0" borderId="2" xfId="0" applyNumberFormat="1" applyFont="1" applyBorder="1" applyAlignment="1">
      <alignment vertical="center" wrapText="1"/>
    </xf>
    <xf numFmtId="2" fontId="45" fillId="0" borderId="2" xfId="0" applyNumberFormat="1" applyFont="1" applyBorder="1" applyAlignment="1">
      <alignment vertical="center"/>
    </xf>
    <xf numFmtId="0" fontId="23" fillId="0" borderId="3" xfId="1" applyFont="1" applyBorder="1" applyAlignment="1">
      <alignment horizontal="center" vertical="center" shrinkToFit="1"/>
    </xf>
    <xf numFmtId="0" fontId="27" fillId="0" borderId="3" xfId="1" applyFont="1" applyBorder="1" applyAlignment="1">
      <alignment horizontal="center" vertical="center" shrinkToFit="1"/>
    </xf>
    <xf numFmtId="0" fontId="5" fillId="0" borderId="2" xfId="50" applyFont="1" applyBorder="1" applyAlignment="1">
      <alignment horizontal="center" vertical="center" shrinkToFit="1"/>
    </xf>
    <xf numFmtId="0" fontId="5" fillId="0" borderId="2" xfId="86" applyFont="1" applyBorder="1" applyAlignment="1">
      <alignment vertical="center" shrinkToFit="1"/>
    </xf>
    <xf numFmtId="0" fontId="5" fillId="0" borderId="2" xfId="86" applyFont="1" applyBorder="1" applyAlignment="1">
      <alignment horizontal="left"/>
    </xf>
    <xf numFmtId="0" fontId="3" fillId="0" borderId="2" xfId="50" applyFont="1" applyBorder="1" applyAlignment="1">
      <alignment horizontal="center"/>
    </xf>
    <xf numFmtId="0" fontId="3" fillId="0" borderId="2" xfId="5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20" fillId="0" borderId="2" xfId="43" applyBorder="1" applyAlignment="1">
      <alignment horizontal="center" vertical="center" wrapText="1" shrinkToFit="1"/>
    </xf>
    <xf numFmtId="0" fontId="20" fillId="0" borderId="2" xfId="43" applyBorder="1" applyAlignment="1">
      <alignment horizontal="center" vertical="top" wrapText="1"/>
    </xf>
    <xf numFmtId="0" fontId="20" fillId="0" borderId="2" xfId="43" applyBorder="1" applyAlignment="1">
      <alignment horizontal="center" vertical="center" wrapText="1" shrinkToFit="1"/>
    </xf>
    <xf numFmtId="0" fontId="20" fillId="0" borderId="2" xfId="43" applyBorder="1" applyAlignment="1">
      <alignment horizontal="center" vertical="top" wrapText="1" shrinkToFit="1"/>
    </xf>
    <xf numFmtId="0" fontId="5" fillId="0" borderId="2" xfId="50" applyFont="1" applyBorder="1" applyAlignment="1">
      <alignment horizontal="left" vertical="center" shrinkToFit="1"/>
    </xf>
    <xf numFmtId="0" fontId="0" fillId="0" borderId="2" xfId="0" applyBorder="1" applyAlignment="1">
      <alignment vertical="center"/>
    </xf>
    <xf numFmtId="0" fontId="5" fillId="0" borderId="2" xfId="50" applyFont="1" applyBorder="1" applyAlignment="1">
      <alignment vertical="center" shrinkToFit="1"/>
    </xf>
    <xf numFmtId="0" fontId="28" fillId="0" borderId="2" xfId="0" applyFont="1" applyBorder="1" applyAlignment="1">
      <alignment horizontal="center" vertical="center"/>
    </xf>
    <xf numFmtId="0" fontId="5" fillId="0" borderId="2" xfId="50" applyFont="1" applyBorder="1" applyAlignment="1">
      <alignment horizontal="left"/>
    </xf>
    <xf numFmtId="0" fontId="5" fillId="0" borderId="2" xfId="50" applyFont="1" applyBorder="1" applyAlignment="1">
      <alignment vertical="center" wrapText="1" shrinkToFit="1"/>
    </xf>
    <xf numFmtId="0" fontId="5" fillId="0" borderId="2" xfId="50" applyFont="1" applyBorder="1" applyAlignment="1">
      <alignment horizontal="left" vertical="center" wrapText="1" shrinkToFit="1"/>
    </xf>
    <xf numFmtId="0" fontId="5" fillId="0" borderId="2" xfId="50" applyFont="1" applyBorder="1" applyAlignment="1">
      <alignment horizontal="left" vertical="center" shrinkToFit="1"/>
    </xf>
    <xf numFmtId="0" fontId="5" fillId="0" borderId="2" xfId="50" applyFont="1" applyBorder="1" applyAlignment="1">
      <alignment vertical="center" shrinkToFit="1"/>
    </xf>
    <xf numFmtId="2" fontId="5" fillId="12" borderId="2" xfId="50" applyNumberFormat="1" applyFont="1" applyFill="1" applyBorder="1" applyAlignment="1">
      <alignment horizontal="center" vertical="center" wrapText="1" shrinkToFit="1"/>
    </xf>
    <xf numFmtId="2" fontId="5" fillId="0" borderId="2" xfId="46" applyNumberFormat="1" applyFont="1" applyBorder="1" applyAlignment="1">
      <alignment horizontal="center" vertical="center" wrapText="1" shrinkToFit="1"/>
    </xf>
    <xf numFmtId="2" fontId="3" fillId="0" borderId="2" xfId="46" applyNumberFormat="1" applyBorder="1" applyAlignment="1">
      <alignment horizontal="center" vertical="center"/>
    </xf>
    <xf numFmtId="0" fontId="5" fillId="0" borderId="2" xfId="46" applyFont="1" applyBorder="1" applyAlignment="1">
      <alignment horizontal="left" vertical="center" wrapText="1" shrinkToFit="1"/>
    </xf>
    <xf numFmtId="0" fontId="3" fillId="0" borderId="2" xfId="46" applyNumberFormat="1" applyBorder="1" applyAlignment="1">
      <alignment horizontal="center" vertical="center"/>
    </xf>
    <xf numFmtId="2" fontId="5" fillId="0" borderId="2" xfId="46" applyNumberFormat="1" applyFont="1" applyBorder="1" applyAlignment="1">
      <alignment horizontal="center" vertical="center" shrinkToFit="1"/>
    </xf>
    <xf numFmtId="0" fontId="5" fillId="0" borderId="2" xfId="46" applyNumberFormat="1" applyFont="1" applyBorder="1" applyAlignment="1">
      <alignment horizontal="center" vertical="center" wrapText="1" shrinkToFit="1"/>
    </xf>
    <xf numFmtId="0" fontId="5" fillId="0" borderId="2" xfId="87" applyNumberFormat="1" applyFont="1" applyBorder="1" applyAlignment="1">
      <alignment horizontal="center" vertical="center" shrinkToFit="1"/>
    </xf>
    <xf numFmtId="0" fontId="3" fillId="0" borderId="2" xfId="46" applyFont="1" applyBorder="1">
      <alignment vertical="center"/>
    </xf>
    <xf numFmtId="0" fontId="3" fillId="0" borderId="2" xfId="46" applyFont="1" applyBorder="1" applyAlignment="1">
      <alignment horizontal="center" vertical="center"/>
    </xf>
    <xf numFmtId="0" fontId="3" fillId="0" borderId="2" xfId="46" applyFont="1" applyBorder="1" applyAlignment="1">
      <alignment vertical="center"/>
    </xf>
    <xf numFmtId="0" fontId="3" fillId="0" borderId="2" xfId="46" applyBorder="1">
      <alignment vertical="center"/>
    </xf>
    <xf numFmtId="0" fontId="3" fillId="0" borderId="2" xfId="46" applyNumberFormat="1" applyBorder="1">
      <alignment vertical="center"/>
    </xf>
    <xf numFmtId="0" fontId="5" fillId="0" borderId="2" xfId="46" applyFont="1" applyBorder="1" applyAlignment="1">
      <alignment horizontal="left" vertical="center"/>
    </xf>
    <xf numFmtId="0" fontId="20" fillId="0" borderId="2" xfId="43" applyFont="1" applyBorder="1" applyAlignment="1">
      <alignment horizontal="center" vertical="center" wrapText="1" shrinkToFit="1"/>
    </xf>
    <xf numFmtId="0" fontId="20" fillId="0" borderId="2" xfId="43" applyBorder="1" applyAlignment="1">
      <alignment horizontal="center" vertical="center" wrapText="1" shrinkToFit="1"/>
    </xf>
    <xf numFmtId="0" fontId="48" fillId="0" borderId="2" xfId="43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NumberFormat="1" applyBorder="1" applyAlignment="1">
      <alignment horizontal="center"/>
    </xf>
    <xf numFmtId="49" fontId="0" fillId="0" borderId="2" xfId="0" applyNumberFormat="1" applyBorder="1"/>
    <xf numFmtId="0" fontId="0" fillId="0" borderId="2" xfId="0" applyNumberFormat="1" applyBorder="1"/>
    <xf numFmtId="49" fontId="0" fillId="0" borderId="2" xfId="0" applyNumberFormat="1" applyBorder="1"/>
    <xf numFmtId="49" fontId="0" fillId="0" borderId="2" xfId="0" applyNumberFormat="1" applyBorder="1" applyAlignment="1">
      <alignment horizontal="center"/>
    </xf>
    <xf numFmtId="49" fontId="0" fillId="0" borderId="2" xfId="0" applyNumberFormat="1" applyFont="1" applyFill="1" applyBorder="1" applyAlignment="1">
      <alignment horizontal="left" vertical="center"/>
    </xf>
    <xf numFmtId="0" fontId="28" fillId="13" borderId="2" xfId="0" applyFont="1" applyFill="1" applyBorder="1" applyAlignment="1">
      <alignment horizontal="center" vertical="center"/>
    </xf>
    <xf numFmtId="0" fontId="0" fillId="13" borderId="2" xfId="0" applyFill="1" applyBorder="1" applyAlignment="1">
      <alignment vertical="center"/>
    </xf>
    <xf numFmtId="49" fontId="0" fillId="0" borderId="2" xfId="0" applyNumberFormat="1" applyFont="1" applyFill="1" applyBorder="1" applyAlignment="1">
      <alignment vertical="center"/>
    </xf>
    <xf numFmtId="0" fontId="28" fillId="13" borderId="2" xfId="0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left"/>
    </xf>
    <xf numFmtId="0" fontId="0" fillId="0" borderId="2" xfId="0" applyNumberFormat="1" applyBorder="1" applyAlignment="1">
      <alignment vertical="center"/>
    </xf>
    <xf numFmtId="0" fontId="28" fillId="0" borderId="2" xfId="0" applyNumberFormat="1" applyFont="1" applyBorder="1" applyAlignment="1">
      <alignment horizontal="center" vertical="center"/>
    </xf>
    <xf numFmtId="0" fontId="0" fillId="11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90">
    <cellStyle name="Accent" xfId="3"/>
    <cellStyle name="Accent 1" xfId="4"/>
    <cellStyle name="Accent 1 2" xfId="27"/>
    <cellStyle name="Accent 1 3" xfId="72"/>
    <cellStyle name="Accent 2" xfId="5"/>
    <cellStyle name="Accent 2 2" xfId="28"/>
    <cellStyle name="Accent 2 3" xfId="73"/>
    <cellStyle name="Accent 3" xfId="6"/>
    <cellStyle name="Accent 3 2" xfId="29"/>
    <cellStyle name="Accent 3 3" xfId="74"/>
    <cellStyle name="Accent 4" xfId="26"/>
    <cellStyle name="Accent 5" xfId="71"/>
    <cellStyle name="Bad" xfId="7"/>
    <cellStyle name="Bad 2" xfId="30"/>
    <cellStyle name="Error" xfId="8"/>
    <cellStyle name="Error 2" xfId="31"/>
    <cellStyle name="Error 3" xfId="75"/>
    <cellStyle name="Footnote" xfId="9"/>
    <cellStyle name="Footnote 2" xfId="32"/>
    <cellStyle name="Footnote 3" xfId="76"/>
    <cellStyle name="Good" xfId="10"/>
    <cellStyle name="Good 2" xfId="33"/>
    <cellStyle name="Heading" xfId="11"/>
    <cellStyle name="Heading (user)" xfId="12"/>
    <cellStyle name="Heading (user) 2" xfId="34"/>
    <cellStyle name="Heading (user) 3" xfId="78"/>
    <cellStyle name="Heading 1" xfId="13"/>
    <cellStyle name="Heading 1 2" xfId="35"/>
    <cellStyle name="Heading 2" xfId="14"/>
    <cellStyle name="Heading 2 2" xfId="36"/>
    <cellStyle name="Heading 3" xfId="77"/>
    <cellStyle name="Heading1" xfId="15"/>
    <cellStyle name="Heading1 2" xfId="79"/>
    <cellStyle name="Hyperlink" xfId="16"/>
    <cellStyle name="Hyperlink 2" xfId="37"/>
    <cellStyle name="Hyperlink 3" xfId="80"/>
    <cellStyle name="Neutral" xfId="17"/>
    <cellStyle name="Neutral 2" xfId="38"/>
    <cellStyle name="Note" xfId="18"/>
    <cellStyle name="Note 2" xfId="39"/>
    <cellStyle name="Result" xfId="19"/>
    <cellStyle name="Result 2" xfId="81"/>
    <cellStyle name="Result2" xfId="20"/>
    <cellStyle name="Result2 2" xfId="82"/>
    <cellStyle name="Status" xfId="21"/>
    <cellStyle name="Status 2" xfId="40"/>
    <cellStyle name="Status 3" xfId="83"/>
    <cellStyle name="Text" xfId="22"/>
    <cellStyle name="Text 2" xfId="41"/>
    <cellStyle name="Text 3" xfId="84"/>
    <cellStyle name="Warning" xfId="23"/>
    <cellStyle name="Warning 2" xfId="42"/>
    <cellStyle name="Warning 3" xfId="85"/>
    <cellStyle name="Вывод 2" xfId="53"/>
    <cellStyle name="Денежный 2" xfId="87"/>
    <cellStyle name="Денежный 3" xfId="88"/>
    <cellStyle name="Заголовок 1 2" xfId="65"/>
    <cellStyle name="Заголовок 2 2" xfId="66"/>
    <cellStyle name="Звичайний" xfId="0" builtinId="0"/>
    <cellStyle name="Нейтральный 2" xfId="69"/>
    <cellStyle name="Обычный 10" xfId="89"/>
    <cellStyle name="Обычный 2" xfId="1"/>
    <cellStyle name="Обычный 2 2" xfId="43"/>
    <cellStyle name="Обычный 2 3" xfId="46"/>
    <cellStyle name="Обычный 2 3 2" xfId="59"/>
    <cellStyle name="Обычный 2 4" xfId="50"/>
    <cellStyle name="Обычный 3" xfId="2"/>
    <cellStyle name="Обычный 3 2" xfId="47"/>
    <cellStyle name="Обычный 3 2 2" xfId="57"/>
    <cellStyle name="Обычный 3 3" xfId="54"/>
    <cellStyle name="Обычный 4" xfId="24"/>
    <cellStyle name="Обычный 4 2" xfId="48"/>
    <cellStyle name="Обычный 5" xfId="25"/>
    <cellStyle name="Обычный 5 2" xfId="51"/>
    <cellStyle name="Обычный 5 3" xfId="56"/>
    <cellStyle name="Обычный 5 4" xfId="52"/>
    <cellStyle name="Обычный 5 5" xfId="60"/>
    <cellStyle name="Обычный 6" xfId="62"/>
    <cellStyle name="Обычный 7" xfId="63"/>
    <cellStyle name="Обычный 8" xfId="64"/>
    <cellStyle name="Обычный 9" xfId="86"/>
    <cellStyle name="Плохой 2" xfId="68"/>
    <cellStyle name="Примечание 2" xfId="70"/>
    <cellStyle name="Стиль 1" xfId="45"/>
    <cellStyle name="Стиль 1 2" xfId="58"/>
    <cellStyle name="Стиль 2" xfId="49"/>
    <cellStyle name="Финансовый 2" xfId="44"/>
    <cellStyle name="Финансовый 3" xfId="55"/>
    <cellStyle name="Финансовый 3 2" xfId="61"/>
    <cellStyle name="Хороший 2" xfId="67"/>
  </cellStyles>
  <dxfs count="10">
    <dxf>
      <font>
        <b val="0"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</dxf>
    <dxf>
      <font>
        <b val="0"/>
        <i val="0"/>
        <color theme="1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2" defaultTableStyle="TableStyleMedium2" defaultPivotStyle="PivotStyleLight16">
    <tableStyle name="Стиль таблицы 1" pivot="0" count="12">
      <tableStyleElement type="headerRow" dxfId="9"/>
      <tableStyleElement type="totalRow" dxfId="8"/>
      <tableStyleElement type="firstColumn" dxfId="7"/>
      <tableStyleElement type="lastColumn" dxfId="6"/>
      <tableStyleElement type="firstRowStripe" size="2"/>
      <tableStyleElement type="secondRowStripe" size="2"/>
      <tableStyleElement type="firstColumnStripe" size="2"/>
      <tableStyleElement type="secondColumnStripe" size="2"/>
      <tableStyleElement type="firstHeaderCell" dxfId="5"/>
      <tableStyleElement type="lastHeaderCell" dxfId="4"/>
      <tableStyleElement type="firstTotalCell" dxfId="3"/>
      <tableStyleElement type="lastTotalCell" dxfId="2"/>
    </tableStyle>
    <tableStyle name="Стиль таблицы 2" pivot="0" count="2">
      <tableStyleElement type="wholeTable" dxfId="1"/>
      <tableStyleElement type="firstColumnStripe" size="2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zoomScale="60" zoomScaleNormal="60" workbookViewId="0">
      <selection activeCell="O17" sqref="O17"/>
    </sheetView>
  </sheetViews>
  <sheetFormatPr defaultRowHeight="14.4" x14ac:dyDescent="0.3"/>
  <cols>
    <col min="1" max="1" width="6.44140625" bestFit="1" customWidth="1"/>
    <col min="2" max="2" width="33" bestFit="1" customWidth="1"/>
    <col min="3" max="3" width="4.44140625" bestFit="1" customWidth="1"/>
    <col min="4" max="6" width="5.109375" bestFit="1" customWidth="1"/>
    <col min="7" max="7" width="5.77734375" bestFit="1" customWidth="1"/>
  </cols>
  <sheetData>
    <row r="2" spans="1:7" x14ac:dyDescent="0.3">
      <c r="A2" s="1" t="s">
        <v>0</v>
      </c>
      <c r="B2" s="6" t="s">
        <v>1</v>
      </c>
      <c r="C2" s="82" t="s">
        <v>2</v>
      </c>
      <c r="D2" s="83"/>
      <c r="E2" s="83"/>
      <c r="F2" s="83"/>
      <c r="G2" s="4" t="s">
        <v>3</v>
      </c>
    </row>
    <row r="3" spans="1:7" ht="51.6" x14ac:dyDescent="0.3">
      <c r="A3" s="22">
        <v>1</v>
      </c>
      <c r="B3" s="23">
        <v>2</v>
      </c>
      <c r="C3" s="12" t="s">
        <v>4</v>
      </c>
      <c r="D3" s="12" t="s">
        <v>5</v>
      </c>
      <c r="E3" s="12" t="s">
        <v>6</v>
      </c>
      <c r="F3" s="12" t="s">
        <v>7</v>
      </c>
      <c r="G3" s="4" t="s">
        <v>3</v>
      </c>
    </row>
    <row r="4" spans="1:7" x14ac:dyDescent="0.3">
      <c r="A4" s="2">
        <v>1</v>
      </c>
      <c r="B4" s="29" t="s">
        <v>32</v>
      </c>
      <c r="C4" s="15"/>
      <c r="D4" s="32"/>
      <c r="E4" s="32">
        <v>1.25</v>
      </c>
      <c r="F4" s="29"/>
      <c r="G4" s="7">
        <f>SUM(C4:F4)</f>
        <v>1.25</v>
      </c>
    </row>
    <row r="5" spans="1:7" x14ac:dyDescent="0.3">
      <c r="A5" s="2">
        <v>2</v>
      </c>
      <c r="B5" s="30" t="s">
        <v>33</v>
      </c>
      <c r="C5" s="15"/>
      <c r="D5" s="32">
        <v>1.7</v>
      </c>
      <c r="E5" s="32">
        <v>3.25</v>
      </c>
      <c r="F5" s="29">
        <v>2.25</v>
      </c>
      <c r="G5" s="7">
        <f t="shared" ref="G5:G28" si="0">SUM(C5:F5)</f>
        <v>7.2</v>
      </c>
    </row>
    <row r="6" spans="1:7" x14ac:dyDescent="0.3">
      <c r="A6" s="2">
        <v>3</v>
      </c>
      <c r="B6" s="30" t="s">
        <v>34</v>
      </c>
      <c r="C6" s="15"/>
      <c r="D6" s="32">
        <v>1.6</v>
      </c>
      <c r="E6" s="32">
        <v>1.5</v>
      </c>
      <c r="F6" s="29">
        <v>3.25</v>
      </c>
      <c r="G6" s="7">
        <f t="shared" si="0"/>
        <v>6.35</v>
      </c>
    </row>
    <row r="7" spans="1:7" x14ac:dyDescent="0.3">
      <c r="A7" s="2">
        <v>4</v>
      </c>
      <c r="B7" s="30" t="s">
        <v>35</v>
      </c>
      <c r="C7" s="15"/>
      <c r="D7" s="32">
        <v>1.2</v>
      </c>
      <c r="E7" s="32">
        <v>0.4</v>
      </c>
      <c r="F7" s="29"/>
      <c r="G7" s="7">
        <f t="shared" si="0"/>
        <v>1.6</v>
      </c>
    </row>
    <row r="8" spans="1:7" x14ac:dyDescent="0.3">
      <c r="A8" s="2">
        <v>5</v>
      </c>
      <c r="B8" s="30" t="s">
        <v>36</v>
      </c>
      <c r="C8" s="15"/>
      <c r="D8" s="32">
        <v>2.1</v>
      </c>
      <c r="E8" s="32">
        <v>3.25</v>
      </c>
      <c r="F8" s="29"/>
      <c r="G8" s="7">
        <f t="shared" si="0"/>
        <v>5.35</v>
      </c>
    </row>
    <row r="9" spans="1:7" x14ac:dyDescent="0.3">
      <c r="A9" s="2">
        <v>6</v>
      </c>
      <c r="B9" s="30" t="s">
        <v>37</v>
      </c>
      <c r="C9" s="15"/>
      <c r="D9" s="32">
        <v>1.7</v>
      </c>
      <c r="E9" s="32">
        <v>2.75</v>
      </c>
      <c r="F9" s="29">
        <v>0.5</v>
      </c>
      <c r="G9" s="7">
        <f t="shared" si="0"/>
        <v>4.95</v>
      </c>
    </row>
    <row r="10" spans="1:7" x14ac:dyDescent="0.3">
      <c r="A10" s="2">
        <v>7</v>
      </c>
      <c r="B10" s="30" t="s">
        <v>38</v>
      </c>
      <c r="C10" s="21"/>
      <c r="D10" s="32">
        <v>1.25</v>
      </c>
      <c r="E10" s="32"/>
      <c r="F10" s="29"/>
      <c r="G10" s="7">
        <f t="shared" si="0"/>
        <v>1.25</v>
      </c>
    </row>
    <row r="11" spans="1:7" x14ac:dyDescent="0.3">
      <c r="A11" s="2">
        <v>8</v>
      </c>
      <c r="B11" s="30" t="s">
        <v>39</v>
      </c>
      <c r="C11" s="15"/>
      <c r="D11" s="32">
        <v>2.5</v>
      </c>
      <c r="E11" s="32"/>
      <c r="F11" s="29"/>
      <c r="G11" s="7">
        <f t="shared" si="0"/>
        <v>2.5</v>
      </c>
    </row>
    <row r="12" spans="1:7" x14ac:dyDescent="0.3">
      <c r="A12" s="2">
        <v>9</v>
      </c>
      <c r="B12" s="30" t="s">
        <v>40</v>
      </c>
      <c r="C12" s="15"/>
      <c r="D12" s="32">
        <v>2</v>
      </c>
      <c r="E12" s="32"/>
      <c r="F12" s="29"/>
      <c r="G12" s="7">
        <f t="shared" si="0"/>
        <v>2</v>
      </c>
    </row>
    <row r="13" spans="1:7" x14ac:dyDescent="0.3">
      <c r="A13" s="2">
        <v>10</v>
      </c>
      <c r="B13" s="30" t="s">
        <v>41</v>
      </c>
      <c r="C13" s="15"/>
      <c r="D13" s="32"/>
      <c r="E13" s="32">
        <v>2.75</v>
      </c>
      <c r="F13" s="29"/>
      <c r="G13" s="7">
        <f t="shared" si="0"/>
        <v>2.75</v>
      </c>
    </row>
    <row r="14" spans="1:7" x14ac:dyDescent="0.3">
      <c r="A14" s="2">
        <v>11</v>
      </c>
      <c r="B14" s="30" t="s">
        <v>42</v>
      </c>
      <c r="C14" s="15"/>
      <c r="D14" s="32"/>
      <c r="E14" s="32">
        <v>1.25</v>
      </c>
      <c r="F14" s="29"/>
      <c r="G14" s="7">
        <f t="shared" si="0"/>
        <v>1.25</v>
      </c>
    </row>
    <row r="15" spans="1:7" x14ac:dyDescent="0.3">
      <c r="A15" s="2">
        <v>12</v>
      </c>
      <c r="B15" s="30" t="s">
        <v>43</v>
      </c>
      <c r="C15" s="15"/>
      <c r="D15" s="32"/>
      <c r="E15" s="32"/>
      <c r="F15" s="29"/>
      <c r="G15" s="7">
        <f t="shared" si="0"/>
        <v>0</v>
      </c>
    </row>
    <row r="16" spans="1:7" x14ac:dyDescent="0.3">
      <c r="A16" s="2">
        <v>13</v>
      </c>
      <c r="B16" s="30" t="s">
        <v>44</v>
      </c>
      <c r="C16" s="15"/>
      <c r="D16" s="32"/>
      <c r="E16" s="32">
        <v>1.5</v>
      </c>
      <c r="F16" s="29"/>
      <c r="G16" s="7">
        <f t="shared" si="0"/>
        <v>1.5</v>
      </c>
    </row>
    <row r="17" spans="1:7" x14ac:dyDescent="0.3">
      <c r="A17" s="2">
        <v>14</v>
      </c>
      <c r="B17" s="30" t="s">
        <v>45</v>
      </c>
      <c r="C17" s="15"/>
      <c r="D17" s="32">
        <v>0.5</v>
      </c>
      <c r="E17" s="32">
        <v>1.5</v>
      </c>
      <c r="F17" s="29"/>
      <c r="G17" s="7">
        <f t="shared" si="0"/>
        <v>2</v>
      </c>
    </row>
    <row r="18" spans="1:7" x14ac:dyDescent="0.3">
      <c r="A18" s="2">
        <v>15</v>
      </c>
      <c r="B18" s="30" t="s">
        <v>46</v>
      </c>
      <c r="C18" s="15"/>
      <c r="D18" s="32"/>
      <c r="E18" s="32"/>
      <c r="F18" s="29"/>
      <c r="G18" s="7">
        <f t="shared" si="0"/>
        <v>0</v>
      </c>
    </row>
    <row r="19" spans="1:7" x14ac:dyDescent="0.3">
      <c r="A19" s="2">
        <v>16</v>
      </c>
      <c r="B19" s="30" t="s">
        <v>47</v>
      </c>
      <c r="C19" s="15"/>
      <c r="D19" s="32">
        <v>1.2</v>
      </c>
      <c r="E19" s="32"/>
      <c r="F19" s="29"/>
      <c r="G19" s="7">
        <f t="shared" si="0"/>
        <v>1.2</v>
      </c>
    </row>
    <row r="20" spans="1:7" x14ac:dyDescent="0.3">
      <c r="A20" s="2">
        <v>17</v>
      </c>
      <c r="B20" s="30" t="s">
        <v>48</v>
      </c>
      <c r="C20" s="15"/>
      <c r="D20" s="32">
        <v>2</v>
      </c>
      <c r="E20" s="32">
        <v>2.75</v>
      </c>
      <c r="F20" s="29"/>
      <c r="G20" s="7">
        <f t="shared" si="0"/>
        <v>4.75</v>
      </c>
    </row>
    <row r="21" spans="1:7" x14ac:dyDescent="0.3">
      <c r="A21" s="2">
        <v>18</v>
      </c>
      <c r="B21" s="30" t="s">
        <v>49</v>
      </c>
      <c r="C21" s="15"/>
      <c r="D21" s="32"/>
      <c r="E21" s="32"/>
      <c r="F21" s="29"/>
      <c r="G21" s="7">
        <f t="shared" si="0"/>
        <v>0</v>
      </c>
    </row>
    <row r="22" spans="1:7" x14ac:dyDescent="0.3">
      <c r="A22" s="2">
        <v>19</v>
      </c>
      <c r="B22" s="30" t="s">
        <v>50</v>
      </c>
      <c r="C22" s="15"/>
      <c r="D22" s="32"/>
      <c r="E22" s="32"/>
      <c r="F22" s="29"/>
      <c r="G22" s="7">
        <f t="shared" si="0"/>
        <v>0</v>
      </c>
    </row>
    <row r="23" spans="1:7" x14ac:dyDescent="0.3">
      <c r="A23" s="2">
        <v>20</v>
      </c>
      <c r="B23" s="30" t="s">
        <v>51</v>
      </c>
      <c r="C23" s="15"/>
      <c r="D23" s="32"/>
      <c r="E23" s="32"/>
      <c r="F23" s="29"/>
      <c r="G23" s="7">
        <f t="shared" si="0"/>
        <v>0</v>
      </c>
    </row>
    <row r="24" spans="1:7" x14ac:dyDescent="0.3">
      <c r="A24" s="2">
        <v>21</v>
      </c>
      <c r="B24" s="30" t="s">
        <v>52</v>
      </c>
      <c r="C24" s="15"/>
      <c r="D24" s="32"/>
      <c r="E24" s="32"/>
      <c r="F24" s="29"/>
      <c r="G24" s="7">
        <f t="shared" si="0"/>
        <v>0</v>
      </c>
    </row>
    <row r="25" spans="1:7" x14ac:dyDescent="0.3">
      <c r="A25" s="2">
        <v>22</v>
      </c>
      <c r="B25" s="30" t="s">
        <v>53</v>
      </c>
      <c r="C25" s="15"/>
      <c r="D25" s="32">
        <v>3</v>
      </c>
      <c r="E25" s="32">
        <v>2.75</v>
      </c>
      <c r="F25" s="29"/>
      <c r="G25" s="7">
        <f t="shared" si="0"/>
        <v>5.75</v>
      </c>
    </row>
    <row r="26" spans="1:7" x14ac:dyDescent="0.3">
      <c r="A26" s="3">
        <v>23</v>
      </c>
      <c r="B26" s="30" t="s">
        <v>54</v>
      </c>
      <c r="C26" s="15"/>
      <c r="D26" s="32">
        <v>0.5</v>
      </c>
      <c r="E26" s="32">
        <v>3.75</v>
      </c>
      <c r="F26" s="29">
        <v>4.5</v>
      </c>
      <c r="G26" s="7">
        <f t="shared" si="0"/>
        <v>8.75</v>
      </c>
    </row>
    <row r="27" spans="1:7" x14ac:dyDescent="0.3">
      <c r="A27" s="3">
        <v>24</v>
      </c>
      <c r="B27" s="30" t="s">
        <v>55</v>
      </c>
      <c r="C27" s="15"/>
      <c r="D27" s="32"/>
      <c r="E27" s="32"/>
      <c r="F27" s="29"/>
      <c r="G27" s="7">
        <f t="shared" si="0"/>
        <v>0</v>
      </c>
    </row>
    <row r="28" spans="1:7" x14ac:dyDescent="0.3">
      <c r="A28" s="9">
        <v>25</v>
      </c>
      <c r="B28" s="30" t="s">
        <v>56</v>
      </c>
      <c r="C28" s="15"/>
      <c r="D28" s="32"/>
      <c r="E28" s="32"/>
      <c r="F28" s="29">
        <v>1.75</v>
      </c>
      <c r="G28" s="7">
        <f t="shared" si="0"/>
        <v>1.75</v>
      </c>
    </row>
  </sheetData>
  <mergeCells count="1">
    <mergeCell ref="C2:F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zoomScale="80" zoomScaleNormal="80" workbookViewId="0">
      <selection activeCell="K23" sqref="K23"/>
    </sheetView>
  </sheetViews>
  <sheetFormatPr defaultRowHeight="14.4" x14ac:dyDescent="0.3"/>
  <cols>
    <col min="1" max="1" width="6.44140625" bestFit="1" customWidth="1"/>
    <col min="2" max="2" width="33" bestFit="1" customWidth="1"/>
    <col min="3" max="3" width="4.44140625" bestFit="1" customWidth="1"/>
    <col min="4" max="6" width="5" bestFit="1" customWidth="1"/>
    <col min="7" max="7" width="5.77734375" bestFit="1" customWidth="1"/>
  </cols>
  <sheetData>
    <row r="2" spans="1:7" x14ac:dyDescent="0.3">
      <c r="A2" s="1" t="s">
        <v>0</v>
      </c>
      <c r="B2" s="6" t="s">
        <v>1</v>
      </c>
      <c r="C2" s="82" t="s">
        <v>2</v>
      </c>
      <c r="D2" s="83"/>
      <c r="E2" s="83"/>
      <c r="F2" s="83"/>
      <c r="G2" s="4" t="s">
        <v>3</v>
      </c>
    </row>
    <row r="3" spans="1:7" ht="51.6" x14ac:dyDescent="0.3">
      <c r="A3" s="22">
        <v>1</v>
      </c>
      <c r="B3" s="23">
        <v>2</v>
      </c>
      <c r="C3" s="12" t="s">
        <v>4</v>
      </c>
      <c r="D3" s="12" t="s">
        <v>5</v>
      </c>
      <c r="E3" s="12" t="s">
        <v>6</v>
      </c>
      <c r="F3" s="12" t="s">
        <v>7</v>
      </c>
      <c r="G3" s="4" t="s">
        <v>3</v>
      </c>
    </row>
    <row r="4" spans="1:7" x14ac:dyDescent="0.3">
      <c r="A4" s="2">
        <v>1</v>
      </c>
      <c r="B4" s="72" t="s">
        <v>225</v>
      </c>
      <c r="C4" s="15"/>
      <c r="D4" s="73"/>
      <c r="E4" s="74"/>
      <c r="F4" s="74"/>
      <c r="G4" s="7">
        <f>SUM(C4:F4)</f>
        <v>0</v>
      </c>
    </row>
    <row r="5" spans="1:7" x14ac:dyDescent="0.3">
      <c r="A5" s="2">
        <v>2</v>
      </c>
      <c r="B5" s="75" t="s">
        <v>226</v>
      </c>
      <c r="C5" s="15"/>
      <c r="D5" s="73"/>
      <c r="E5" s="73">
        <v>1.25</v>
      </c>
      <c r="F5" s="73">
        <v>1</v>
      </c>
      <c r="G5" s="7">
        <f t="shared" ref="G5:G26" si="0">SUM(C5:F5)</f>
        <v>2.25</v>
      </c>
    </row>
    <row r="6" spans="1:7" x14ac:dyDescent="0.3">
      <c r="A6" s="2">
        <v>3</v>
      </c>
      <c r="B6" s="75" t="s">
        <v>227</v>
      </c>
      <c r="C6" s="15"/>
      <c r="D6" s="73">
        <v>0.5</v>
      </c>
      <c r="E6" s="73">
        <v>2.75</v>
      </c>
      <c r="F6" s="73">
        <v>2.75</v>
      </c>
      <c r="G6" s="7">
        <f t="shared" si="0"/>
        <v>6</v>
      </c>
    </row>
    <row r="7" spans="1:7" x14ac:dyDescent="0.3">
      <c r="A7" s="2">
        <v>4</v>
      </c>
      <c r="B7" s="75" t="s">
        <v>228</v>
      </c>
      <c r="C7" s="15"/>
      <c r="D7" s="73"/>
      <c r="E7" s="73">
        <v>1.25</v>
      </c>
      <c r="F7" s="73">
        <v>1</v>
      </c>
      <c r="G7" s="7">
        <f t="shared" si="0"/>
        <v>2.25</v>
      </c>
    </row>
    <row r="8" spans="1:7" x14ac:dyDescent="0.3">
      <c r="A8" s="2">
        <v>5</v>
      </c>
      <c r="B8" s="75" t="s">
        <v>229</v>
      </c>
      <c r="C8" s="15"/>
      <c r="D8" s="73"/>
      <c r="E8" s="74"/>
      <c r="F8" s="73">
        <v>1</v>
      </c>
      <c r="G8" s="7">
        <f t="shared" si="0"/>
        <v>1</v>
      </c>
    </row>
    <row r="9" spans="1:7" x14ac:dyDescent="0.3">
      <c r="A9" s="2">
        <v>6</v>
      </c>
      <c r="B9" s="75" t="s">
        <v>230</v>
      </c>
      <c r="C9" s="15"/>
      <c r="D9" s="73">
        <v>0.5</v>
      </c>
      <c r="E9" s="76">
        <v>1.25</v>
      </c>
      <c r="F9" s="73">
        <v>2.25</v>
      </c>
      <c r="G9" s="7">
        <f t="shared" si="0"/>
        <v>4</v>
      </c>
    </row>
    <row r="10" spans="1:7" x14ac:dyDescent="0.3">
      <c r="A10" s="2">
        <v>7</v>
      </c>
      <c r="B10" s="75" t="s">
        <v>231</v>
      </c>
      <c r="C10" s="21"/>
      <c r="D10" s="74"/>
      <c r="E10" s="76">
        <v>1.25</v>
      </c>
      <c r="F10" s="73">
        <v>1</v>
      </c>
      <c r="G10" s="7">
        <f t="shared" si="0"/>
        <v>2.25</v>
      </c>
    </row>
    <row r="11" spans="1:7" x14ac:dyDescent="0.3">
      <c r="A11" s="2">
        <v>8</v>
      </c>
      <c r="B11" s="75" t="s">
        <v>232</v>
      </c>
      <c r="C11" s="15"/>
      <c r="D11" s="73">
        <v>1.2</v>
      </c>
      <c r="E11" s="76">
        <v>1.25</v>
      </c>
      <c r="F11" s="73">
        <v>2.5</v>
      </c>
      <c r="G11" s="7">
        <f t="shared" si="0"/>
        <v>4.95</v>
      </c>
    </row>
    <row r="12" spans="1:7" x14ac:dyDescent="0.3">
      <c r="A12" s="2">
        <v>9</v>
      </c>
      <c r="B12" s="75" t="s">
        <v>233</v>
      </c>
      <c r="C12" s="15"/>
      <c r="D12" s="74"/>
      <c r="E12" s="76">
        <v>1.25</v>
      </c>
      <c r="F12" s="73">
        <v>3.25</v>
      </c>
      <c r="G12" s="7">
        <f t="shared" si="0"/>
        <v>4.5</v>
      </c>
    </row>
    <row r="13" spans="1:7" x14ac:dyDescent="0.3">
      <c r="A13" s="2">
        <v>10</v>
      </c>
      <c r="B13" s="75" t="s">
        <v>234</v>
      </c>
      <c r="C13" s="15"/>
      <c r="D13" s="73">
        <v>0.5</v>
      </c>
      <c r="E13" s="73">
        <v>4.75</v>
      </c>
      <c r="F13" s="73">
        <v>2.75</v>
      </c>
      <c r="G13" s="7">
        <f t="shared" si="0"/>
        <v>8</v>
      </c>
    </row>
    <row r="14" spans="1:7" x14ac:dyDescent="0.3">
      <c r="A14" s="2">
        <v>11</v>
      </c>
      <c r="B14" s="75" t="s">
        <v>235</v>
      </c>
      <c r="C14" s="15"/>
      <c r="D14" s="73">
        <v>0.8</v>
      </c>
      <c r="E14" s="73"/>
      <c r="F14" s="73">
        <v>1</v>
      </c>
      <c r="G14" s="7">
        <f t="shared" si="0"/>
        <v>1.8</v>
      </c>
    </row>
    <row r="15" spans="1:7" x14ac:dyDescent="0.3">
      <c r="A15" s="2">
        <v>12</v>
      </c>
      <c r="B15" s="75" t="s">
        <v>236</v>
      </c>
      <c r="C15" s="15"/>
      <c r="D15" s="74"/>
      <c r="E15" s="73"/>
      <c r="F15" s="73">
        <v>1.8</v>
      </c>
      <c r="G15" s="7">
        <f t="shared" si="0"/>
        <v>1.8</v>
      </c>
    </row>
    <row r="16" spans="1:7" x14ac:dyDescent="0.3">
      <c r="A16" s="2">
        <v>13</v>
      </c>
      <c r="B16" s="75" t="s">
        <v>237</v>
      </c>
      <c r="C16" s="15"/>
      <c r="D16" s="73">
        <v>0.5</v>
      </c>
      <c r="E16" s="73">
        <v>1.25</v>
      </c>
      <c r="F16" s="73">
        <v>3.25</v>
      </c>
      <c r="G16" s="7">
        <f t="shared" si="0"/>
        <v>5</v>
      </c>
    </row>
    <row r="17" spans="1:7" x14ac:dyDescent="0.3">
      <c r="A17" s="2">
        <v>14</v>
      </c>
      <c r="B17" s="75" t="s">
        <v>238</v>
      </c>
      <c r="C17" s="15"/>
      <c r="D17" s="73"/>
      <c r="E17" s="73">
        <v>1.25</v>
      </c>
      <c r="F17" s="73">
        <v>1</v>
      </c>
      <c r="G17" s="7">
        <f t="shared" si="0"/>
        <v>2.25</v>
      </c>
    </row>
    <row r="18" spans="1:7" x14ac:dyDescent="0.3">
      <c r="A18" s="2">
        <v>15</v>
      </c>
      <c r="B18" s="75" t="s">
        <v>239</v>
      </c>
      <c r="C18" s="15"/>
      <c r="D18" s="73"/>
      <c r="E18" s="73">
        <v>1.25</v>
      </c>
      <c r="F18" s="73">
        <v>1</v>
      </c>
      <c r="G18" s="7">
        <f t="shared" si="0"/>
        <v>2.25</v>
      </c>
    </row>
    <row r="19" spans="1:7" x14ac:dyDescent="0.3">
      <c r="A19" s="2">
        <v>16</v>
      </c>
      <c r="B19" s="75" t="s">
        <v>240</v>
      </c>
      <c r="C19" s="15"/>
      <c r="D19" s="73">
        <v>8.25</v>
      </c>
      <c r="E19" s="73">
        <v>1.25</v>
      </c>
      <c r="F19" s="73">
        <v>3.75</v>
      </c>
      <c r="G19" s="7">
        <f t="shared" si="0"/>
        <v>13.25</v>
      </c>
    </row>
    <row r="20" spans="1:7" x14ac:dyDescent="0.3">
      <c r="A20" s="2">
        <v>17</v>
      </c>
      <c r="B20" s="75" t="s">
        <v>241</v>
      </c>
      <c r="C20" s="15"/>
      <c r="D20" s="73">
        <v>1.2</v>
      </c>
      <c r="E20" s="73"/>
      <c r="F20" s="73">
        <v>1</v>
      </c>
      <c r="G20" s="7">
        <f t="shared" si="0"/>
        <v>2.2000000000000002</v>
      </c>
    </row>
    <row r="21" spans="1:7" x14ac:dyDescent="0.3">
      <c r="A21" s="2">
        <v>18</v>
      </c>
      <c r="B21" s="75" t="s">
        <v>242</v>
      </c>
      <c r="C21" s="15"/>
      <c r="D21" s="73">
        <v>0.5</v>
      </c>
      <c r="E21" s="73">
        <v>2.75</v>
      </c>
      <c r="F21" s="73">
        <v>7.25</v>
      </c>
      <c r="G21" s="7">
        <f t="shared" si="0"/>
        <v>10.5</v>
      </c>
    </row>
    <row r="22" spans="1:7" x14ac:dyDescent="0.3">
      <c r="A22" s="2">
        <v>19</v>
      </c>
      <c r="B22" s="75" t="s">
        <v>243</v>
      </c>
      <c r="C22" s="15"/>
      <c r="D22" s="73">
        <v>0.5</v>
      </c>
      <c r="E22" s="73"/>
      <c r="F22" s="73"/>
      <c r="G22" s="7">
        <f t="shared" si="0"/>
        <v>0.5</v>
      </c>
    </row>
    <row r="23" spans="1:7" x14ac:dyDescent="0.3">
      <c r="A23" s="2">
        <v>20</v>
      </c>
      <c r="B23" s="75" t="s">
        <v>244</v>
      </c>
      <c r="C23" s="15"/>
      <c r="D23" s="74"/>
      <c r="E23" s="73"/>
      <c r="F23" s="73"/>
      <c r="G23" s="7">
        <f t="shared" si="0"/>
        <v>0</v>
      </c>
    </row>
    <row r="24" spans="1:7" x14ac:dyDescent="0.3">
      <c r="A24" s="2">
        <v>21</v>
      </c>
      <c r="B24" s="75" t="s">
        <v>245</v>
      </c>
      <c r="C24" s="15"/>
      <c r="D24" s="73">
        <v>0.5</v>
      </c>
      <c r="E24" s="73">
        <v>1.25</v>
      </c>
      <c r="F24" s="73">
        <v>1</v>
      </c>
      <c r="G24" s="7">
        <f t="shared" si="0"/>
        <v>2.75</v>
      </c>
    </row>
    <row r="25" spans="1:7" x14ac:dyDescent="0.3">
      <c r="A25" s="2">
        <v>22</v>
      </c>
      <c r="B25" s="75" t="s">
        <v>246</v>
      </c>
      <c r="C25" s="15"/>
      <c r="D25" s="73"/>
      <c r="E25" s="73"/>
      <c r="F25" s="74"/>
      <c r="G25" s="7">
        <f t="shared" si="0"/>
        <v>0</v>
      </c>
    </row>
    <row r="26" spans="1:7" x14ac:dyDescent="0.3">
      <c r="A26" s="3">
        <v>23</v>
      </c>
      <c r="B26" s="77" t="s">
        <v>247</v>
      </c>
      <c r="C26" s="15"/>
      <c r="D26" s="39"/>
      <c r="E26" s="73"/>
      <c r="F26" s="73">
        <v>2.75</v>
      </c>
      <c r="G26" s="7">
        <f t="shared" si="0"/>
        <v>2.75</v>
      </c>
    </row>
  </sheetData>
  <mergeCells count="1">
    <mergeCell ref="C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opLeftCell="A7" workbookViewId="0">
      <selection activeCell="K8" sqref="K8"/>
    </sheetView>
  </sheetViews>
  <sheetFormatPr defaultRowHeight="14.4" x14ac:dyDescent="0.3"/>
  <cols>
    <col min="1" max="1" width="6.44140625" bestFit="1" customWidth="1"/>
    <col min="2" max="2" width="33" bestFit="1" customWidth="1"/>
    <col min="3" max="6" width="4.44140625" bestFit="1" customWidth="1"/>
    <col min="7" max="7" width="5.77734375" bestFit="1" customWidth="1"/>
  </cols>
  <sheetData>
    <row r="2" spans="1:7" x14ac:dyDescent="0.3">
      <c r="A2" s="1" t="s">
        <v>0</v>
      </c>
      <c r="B2" s="6" t="s">
        <v>1</v>
      </c>
      <c r="C2" s="82" t="s">
        <v>2</v>
      </c>
      <c r="D2" s="83"/>
      <c r="E2" s="83"/>
      <c r="F2" s="83"/>
      <c r="G2" s="4" t="s">
        <v>3</v>
      </c>
    </row>
    <row r="3" spans="1:7" ht="51.6" x14ac:dyDescent="0.3">
      <c r="A3" s="22">
        <v>1</v>
      </c>
      <c r="B3" s="23">
        <v>2</v>
      </c>
      <c r="C3" s="12" t="s">
        <v>4</v>
      </c>
      <c r="D3" s="12" t="s">
        <v>5</v>
      </c>
      <c r="E3" s="12" t="s">
        <v>6</v>
      </c>
      <c r="F3" s="12" t="s">
        <v>7</v>
      </c>
      <c r="G3" s="4" t="s">
        <v>3</v>
      </c>
    </row>
    <row r="4" spans="1:7" x14ac:dyDescent="0.3">
      <c r="A4" s="2">
        <v>1</v>
      </c>
      <c r="B4" s="8" t="s">
        <v>8</v>
      </c>
      <c r="C4" s="24">
        <v>0</v>
      </c>
      <c r="D4" s="24">
        <v>0</v>
      </c>
      <c r="E4" s="24">
        <v>1.25</v>
      </c>
      <c r="F4" s="24">
        <v>0</v>
      </c>
      <c r="G4" s="7">
        <f>SUM(C4:F4)</f>
        <v>1.25</v>
      </c>
    </row>
    <row r="5" spans="1:7" x14ac:dyDescent="0.3">
      <c r="A5" s="2">
        <v>2</v>
      </c>
      <c r="B5" s="25" t="s">
        <v>9</v>
      </c>
      <c r="C5" s="24"/>
      <c r="D5" s="24">
        <v>0</v>
      </c>
      <c r="E5" s="24">
        <v>0.5</v>
      </c>
      <c r="F5" s="24">
        <v>0</v>
      </c>
      <c r="G5" s="7">
        <f t="shared" ref="G5:G27" si="0">SUM(C5:F5)</f>
        <v>0.5</v>
      </c>
    </row>
    <row r="6" spans="1:7" x14ac:dyDescent="0.3">
      <c r="A6" s="2">
        <v>3</v>
      </c>
      <c r="B6" s="25" t="s">
        <v>10</v>
      </c>
      <c r="C6" s="24">
        <v>0.4</v>
      </c>
      <c r="D6" s="24">
        <v>0</v>
      </c>
      <c r="E6" s="24">
        <v>0</v>
      </c>
      <c r="F6" s="24">
        <v>0</v>
      </c>
      <c r="G6" s="7">
        <f t="shared" si="0"/>
        <v>0.4</v>
      </c>
    </row>
    <row r="7" spans="1:7" x14ac:dyDescent="0.3">
      <c r="A7" s="2">
        <v>4</v>
      </c>
      <c r="B7" s="25" t="s">
        <v>11</v>
      </c>
      <c r="C7" s="24">
        <v>0</v>
      </c>
      <c r="D7" s="24">
        <v>0</v>
      </c>
      <c r="E7" s="24">
        <v>0</v>
      </c>
      <c r="F7" s="24">
        <v>0</v>
      </c>
      <c r="G7" s="7">
        <f t="shared" si="0"/>
        <v>0</v>
      </c>
    </row>
    <row r="8" spans="1:7" x14ac:dyDescent="0.3">
      <c r="A8" s="2">
        <v>5</v>
      </c>
      <c r="B8" s="25" t="s">
        <v>12</v>
      </c>
      <c r="C8" s="24">
        <v>1.4</v>
      </c>
      <c r="D8" s="24">
        <v>0</v>
      </c>
      <c r="E8" s="24">
        <v>0</v>
      </c>
      <c r="F8" s="24">
        <v>0.5</v>
      </c>
      <c r="G8" s="7">
        <f t="shared" si="0"/>
        <v>1.9</v>
      </c>
    </row>
    <row r="9" spans="1:7" x14ac:dyDescent="0.3">
      <c r="A9" s="2">
        <v>6</v>
      </c>
      <c r="B9" s="25" t="s">
        <v>13</v>
      </c>
      <c r="C9" s="24"/>
      <c r="D9" s="24">
        <v>0</v>
      </c>
      <c r="E9" s="24">
        <v>0</v>
      </c>
      <c r="F9" s="24">
        <v>0</v>
      </c>
      <c r="G9" s="7">
        <f t="shared" si="0"/>
        <v>0</v>
      </c>
    </row>
    <row r="10" spans="1:7" x14ac:dyDescent="0.3">
      <c r="A10" s="2">
        <v>7</v>
      </c>
      <c r="B10" s="25" t="s">
        <v>14</v>
      </c>
      <c r="C10" s="24">
        <v>0.4</v>
      </c>
      <c r="D10" s="24">
        <v>0</v>
      </c>
      <c r="E10" s="24">
        <v>0</v>
      </c>
      <c r="F10" s="24">
        <v>0</v>
      </c>
      <c r="G10" s="7">
        <f t="shared" si="0"/>
        <v>0.4</v>
      </c>
    </row>
    <row r="11" spans="1:7" x14ac:dyDescent="0.3">
      <c r="A11" s="2">
        <v>8</v>
      </c>
      <c r="B11" s="25" t="s">
        <v>15</v>
      </c>
      <c r="C11" s="24">
        <v>1.3</v>
      </c>
      <c r="D11" s="24">
        <v>1.7</v>
      </c>
      <c r="E11" s="24">
        <v>1.25</v>
      </c>
      <c r="F11" s="24">
        <v>0</v>
      </c>
      <c r="G11" s="7">
        <f t="shared" si="0"/>
        <v>4.25</v>
      </c>
    </row>
    <row r="12" spans="1:7" x14ac:dyDescent="0.3">
      <c r="A12" s="2">
        <v>9</v>
      </c>
      <c r="B12" s="25" t="s">
        <v>16</v>
      </c>
      <c r="C12" s="24">
        <v>0</v>
      </c>
      <c r="D12" s="24">
        <v>0</v>
      </c>
      <c r="E12" s="24">
        <v>0.5</v>
      </c>
      <c r="F12" s="24">
        <v>8.5</v>
      </c>
      <c r="G12" s="7">
        <f t="shared" si="0"/>
        <v>9</v>
      </c>
    </row>
    <row r="13" spans="1:7" x14ac:dyDescent="0.3">
      <c r="A13" s="2">
        <v>10</v>
      </c>
      <c r="B13" s="25" t="s">
        <v>17</v>
      </c>
      <c r="C13" s="24">
        <v>1.3</v>
      </c>
      <c r="D13" s="24">
        <v>0</v>
      </c>
      <c r="E13" s="24">
        <v>1.75</v>
      </c>
      <c r="F13" s="24">
        <v>0</v>
      </c>
      <c r="G13" s="7">
        <f t="shared" si="0"/>
        <v>3.05</v>
      </c>
    </row>
    <row r="14" spans="1:7" x14ac:dyDescent="0.3">
      <c r="A14" s="2">
        <v>11</v>
      </c>
      <c r="B14" s="25" t="s">
        <v>18</v>
      </c>
      <c r="C14" s="24">
        <v>0</v>
      </c>
      <c r="D14" s="24">
        <v>0</v>
      </c>
      <c r="E14" s="24">
        <v>1.25</v>
      </c>
      <c r="F14" s="24">
        <v>0</v>
      </c>
      <c r="G14" s="7">
        <f t="shared" si="0"/>
        <v>1.25</v>
      </c>
    </row>
    <row r="15" spans="1:7" x14ac:dyDescent="0.3">
      <c r="A15" s="2">
        <v>12</v>
      </c>
      <c r="B15" s="25" t="s">
        <v>19</v>
      </c>
      <c r="C15" s="24">
        <v>0</v>
      </c>
      <c r="D15" s="24">
        <v>0</v>
      </c>
      <c r="E15" s="24">
        <v>0</v>
      </c>
      <c r="F15" s="24">
        <v>0</v>
      </c>
      <c r="G15" s="7">
        <f t="shared" si="0"/>
        <v>0</v>
      </c>
    </row>
    <row r="16" spans="1:7" x14ac:dyDescent="0.3">
      <c r="A16" s="2">
        <v>13</v>
      </c>
      <c r="B16" s="25" t="s">
        <v>20</v>
      </c>
      <c r="C16" s="24">
        <v>0.9</v>
      </c>
      <c r="D16" s="24">
        <v>0</v>
      </c>
      <c r="E16" s="24">
        <v>1.75</v>
      </c>
      <c r="F16" s="24">
        <v>0</v>
      </c>
      <c r="G16" s="7">
        <f t="shared" si="0"/>
        <v>2.65</v>
      </c>
    </row>
    <row r="17" spans="1:7" x14ac:dyDescent="0.3">
      <c r="A17" s="2">
        <v>14</v>
      </c>
      <c r="B17" s="25" t="s">
        <v>21</v>
      </c>
      <c r="C17" s="24">
        <v>0</v>
      </c>
      <c r="D17" s="24">
        <v>0</v>
      </c>
      <c r="E17" s="24">
        <v>0</v>
      </c>
      <c r="F17" s="24">
        <v>0</v>
      </c>
      <c r="G17" s="7">
        <f t="shared" si="0"/>
        <v>0</v>
      </c>
    </row>
    <row r="18" spans="1:7" x14ac:dyDescent="0.3">
      <c r="A18" s="2">
        <v>15</v>
      </c>
      <c r="B18" s="25" t="s">
        <v>22</v>
      </c>
      <c r="C18" s="24">
        <v>5.4</v>
      </c>
      <c r="D18" s="24">
        <v>1.7</v>
      </c>
      <c r="E18" s="24">
        <v>1.25</v>
      </c>
      <c r="F18" s="24">
        <v>0.5</v>
      </c>
      <c r="G18" s="7">
        <f t="shared" si="0"/>
        <v>8.8500000000000014</v>
      </c>
    </row>
    <row r="19" spans="1:7" x14ac:dyDescent="0.3">
      <c r="A19" s="2">
        <v>16</v>
      </c>
      <c r="B19" s="25" t="s">
        <v>23</v>
      </c>
      <c r="C19" s="24">
        <v>0</v>
      </c>
      <c r="D19" s="24">
        <v>0</v>
      </c>
      <c r="E19" s="24">
        <v>1.25</v>
      </c>
      <c r="F19" s="24">
        <v>0</v>
      </c>
      <c r="G19" s="7">
        <f t="shared" si="0"/>
        <v>1.25</v>
      </c>
    </row>
    <row r="20" spans="1:7" x14ac:dyDescent="0.3">
      <c r="A20" s="2">
        <v>17</v>
      </c>
      <c r="B20" s="25" t="s">
        <v>24</v>
      </c>
      <c r="C20" s="24">
        <v>1.5</v>
      </c>
      <c r="D20" s="24">
        <v>0</v>
      </c>
      <c r="E20" s="24">
        <v>1.25</v>
      </c>
      <c r="F20" s="24">
        <v>0</v>
      </c>
      <c r="G20" s="7">
        <f t="shared" si="0"/>
        <v>2.75</v>
      </c>
    </row>
    <row r="21" spans="1:7" x14ac:dyDescent="0.3">
      <c r="A21" s="2">
        <v>18</v>
      </c>
      <c r="B21" s="25" t="s">
        <v>25</v>
      </c>
      <c r="C21" s="24">
        <v>0</v>
      </c>
      <c r="D21" s="24">
        <v>0</v>
      </c>
      <c r="E21" s="24">
        <v>1.25</v>
      </c>
      <c r="F21" s="24">
        <v>0</v>
      </c>
      <c r="G21" s="7">
        <f t="shared" si="0"/>
        <v>1.25</v>
      </c>
    </row>
    <row r="22" spans="1:7" x14ac:dyDescent="0.3">
      <c r="A22" s="2">
        <v>19</v>
      </c>
      <c r="B22" s="25" t="s">
        <v>26</v>
      </c>
      <c r="C22" s="24">
        <v>0.9</v>
      </c>
      <c r="D22" s="24">
        <v>0</v>
      </c>
      <c r="E22" s="24">
        <v>2.25</v>
      </c>
      <c r="F22" s="24">
        <v>2.25</v>
      </c>
      <c r="G22" s="7">
        <f t="shared" si="0"/>
        <v>5.4</v>
      </c>
    </row>
    <row r="23" spans="1:7" x14ac:dyDescent="0.3">
      <c r="A23" s="2">
        <v>20</v>
      </c>
      <c r="B23" s="25" t="s">
        <v>27</v>
      </c>
      <c r="C23" s="24">
        <v>0</v>
      </c>
      <c r="D23" s="24">
        <v>0</v>
      </c>
      <c r="E23" s="24">
        <v>1.25</v>
      </c>
      <c r="F23" s="24">
        <v>0</v>
      </c>
      <c r="G23" s="7">
        <f t="shared" si="0"/>
        <v>1.25</v>
      </c>
    </row>
    <row r="24" spans="1:7" x14ac:dyDescent="0.3">
      <c r="A24" s="2">
        <v>21</v>
      </c>
      <c r="B24" s="25" t="s">
        <v>28</v>
      </c>
      <c r="C24" s="24">
        <v>0.5</v>
      </c>
      <c r="D24" s="24">
        <v>0</v>
      </c>
      <c r="E24" s="24">
        <v>2.25</v>
      </c>
      <c r="F24" s="24">
        <v>0</v>
      </c>
      <c r="G24" s="7">
        <f t="shared" si="0"/>
        <v>2.75</v>
      </c>
    </row>
    <row r="25" spans="1:7" x14ac:dyDescent="0.3">
      <c r="A25" s="2">
        <v>22</v>
      </c>
      <c r="B25" s="25" t="s">
        <v>29</v>
      </c>
      <c r="C25" s="24">
        <v>1.4</v>
      </c>
      <c r="D25" s="24">
        <v>1.7</v>
      </c>
      <c r="E25" s="24">
        <v>1.25</v>
      </c>
      <c r="F25" s="24">
        <v>0.5</v>
      </c>
      <c r="G25" s="7">
        <f t="shared" si="0"/>
        <v>4.8499999999999996</v>
      </c>
    </row>
    <row r="26" spans="1:7" x14ac:dyDescent="0.3">
      <c r="A26" s="3">
        <v>23</v>
      </c>
      <c r="B26" s="26" t="s">
        <v>30</v>
      </c>
      <c r="C26" s="27">
        <v>0</v>
      </c>
      <c r="D26" s="28">
        <v>0</v>
      </c>
      <c r="E26" s="28">
        <v>1.25</v>
      </c>
      <c r="F26" s="28">
        <v>0</v>
      </c>
      <c r="G26" s="7">
        <f t="shared" si="0"/>
        <v>1.25</v>
      </c>
    </row>
    <row r="27" spans="1:7" x14ac:dyDescent="0.3">
      <c r="A27" s="3">
        <v>24</v>
      </c>
      <c r="B27" s="26" t="s">
        <v>31</v>
      </c>
      <c r="C27" s="27">
        <v>0</v>
      </c>
      <c r="D27" s="28">
        <v>0</v>
      </c>
      <c r="E27" s="28">
        <v>1.75</v>
      </c>
      <c r="F27" s="28">
        <v>1.25</v>
      </c>
      <c r="G27" s="7">
        <f t="shared" si="0"/>
        <v>3</v>
      </c>
    </row>
  </sheetData>
  <mergeCells count="1">
    <mergeCell ref="C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topLeftCell="A10" workbookViewId="0">
      <selection activeCell="J24" sqref="J24"/>
    </sheetView>
  </sheetViews>
  <sheetFormatPr defaultRowHeight="14.4" x14ac:dyDescent="0.3"/>
  <cols>
    <col min="1" max="1" width="6.44140625" bestFit="1" customWidth="1"/>
    <col min="2" max="2" width="33" bestFit="1" customWidth="1"/>
    <col min="3" max="6" width="4.44140625" bestFit="1" customWidth="1"/>
    <col min="7" max="7" width="5.77734375" bestFit="1" customWidth="1"/>
  </cols>
  <sheetData>
    <row r="2" spans="1:7" x14ac:dyDescent="0.3">
      <c r="A2" s="1" t="s">
        <v>0</v>
      </c>
      <c r="B2" s="6" t="s">
        <v>1</v>
      </c>
      <c r="C2" s="82" t="s">
        <v>2</v>
      </c>
      <c r="D2" s="83"/>
      <c r="E2" s="83"/>
      <c r="F2" s="83"/>
      <c r="G2" s="4" t="s">
        <v>3</v>
      </c>
    </row>
    <row r="3" spans="1:7" ht="51.6" x14ac:dyDescent="0.3">
      <c r="A3" s="22">
        <v>1</v>
      </c>
      <c r="B3" s="23">
        <v>2</v>
      </c>
      <c r="C3" s="12" t="s">
        <v>4</v>
      </c>
      <c r="D3" s="12" t="s">
        <v>5</v>
      </c>
      <c r="E3" s="12" t="s">
        <v>6</v>
      </c>
      <c r="F3" s="12" t="s">
        <v>7</v>
      </c>
      <c r="G3" s="4" t="s">
        <v>3</v>
      </c>
    </row>
    <row r="4" spans="1:7" x14ac:dyDescent="0.3">
      <c r="A4" s="2">
        <v>1</v>
      </c>
      <c r="B4" s="31" t="s">
        <v>57</v>
      </c>
      <c r="C4" s="15"/>
      <c r="D4" s="29">
        <v>1.7</v>
      </c>
      <c r="E4" s="34"/>
      <c r="F4" s="34"/>
      <c r="G4" s="13">
        <f>SUM(C4:F4)</f>
        <v>1.7</v>
      </c>
    </row>
    <row r="5" spans="1:7" x14ac:dyDescent="0.3">
      <c r="A5" s="2">
        <v>2</v>
      </c>
      <c r="B5" s="31" t="s">
        <v>58</v>
      </c>
      <c r="C5" s="15"/>
      <c r="D5" s="29">
        <v>1.6</v>
      </c>
      <c r="E5" s="34">
        <v>1.25</v>
      </c>
      <c r="F5" s="34"/>
      <c r="G5" s="13">
        <f t="shared" ref="G5:G28" si="0">SUM(C5:F5)</f>
        <v>2.85</v>
      </c>
    </row>
    <row r="6" spans="1:7" x14ac:dyDescent="0.3">
      <c r="A6" s="2">
        <v>3</v>
      </c>
      <c r="B6" s="31" t="s">
        <v>59</v>
      </c>
      <c r="C6" s="15"/>
      <c r="D6" s="29">
        <v>0.5</v>
      </c>
      <c r="E6" s="34"/>
      <c r="F6" s="34"/>
      <c r="G6" s="13">
        <f t="shared" si="0"/>
        <v>0.5</v>
      </c>
    </row>
    <row r="7" spans="1:7" x14ac:dyDescent="0.3">
      <c r="A7" s="2">
        <v>4</v>
      </c>
      <c r="B7" s="31" t="s">
        <v>60</v>
      </c>
      <c r="C7" s="15"/>
      <c r="D7" s="29">
        <v>2.1</v>
      </c>
      <c r="E7" s="34">
        <v>3.65</v>
      </c>
      <c r="F7" s="33">
        <v>3.75</v>
      </c>
      <c r="G7" s="13">
        <f t="shared" si="0"/>
        <v>9.5</v>
      </c>
    </row>
    <row r="8" spans="1:7" x14ac:dyDescent="0.3">
      <c r="A8" s="2">
        <v>5</v>
      </c>
      <c r="B8" s="31" t="s">
        <v>61</v>
      </c>
      <c r="C8" s="15"/>
      <c r="D8" s="29"/>
      <c r="E8" s="34">
        <v>1.25</v>
      </c>
      <c r="F8" s="34"/>
      <c r="G8" s="13">
        <f t="shared" si="0"/>
        <v>1.25</v>
      </c>
    </row>
    <row r="9" spans="1:7" x14ac:dyDescent="0.3">
      <c r="A9" s="2">
        <v>6</v>
      </c>
      <c r="B9" s="31" t="s">
        <v>62</v>
      </c>
      <c r="C9" s="15"/>
      <c r="D9" s="29"/>
      <c r="E9" s="34"/>
      <c r="F9" s="34"/>
      <c r="G9" s="13">
        <f t="shared" si="0"/>
        <v>0</v>
      </c>
    </row>
    <row r="10" spans="1:7" x14ac:dyDescent="0.3">
      <c r="A10" s="2">
        <v>7</v>
      </c>
      <c r="B10" s="31" t="s">
        <v>63</v>
      </c>
      <c r="C10" s="21"/>
      <c r="D10" s="29">
        <v>1.7</v>
      </c>
      <c r="E10" s="34">
        <v>1.75</v>
      </c>
      <c r="F10" s="34"/>
      <c r="G10" s="13">
        <f t="shared" si="0"/>
        <v>3.45</v>
      </c>
    </row>
    <row r="11" spans="1:7" x14ac:dyDescent="0.3">
      <c r="A11" s="2">
        <v>8</v>
      </c>
      <c r="B11" s="31" t="s">
        <v>64</v>
      </c>
      <c r="C11" s="15"/>
      <c r="D11" s="29">
        <v>1</v>
      </c>
      <c r="E11" s="34">
        <v>1.25</v>
      </c>
      <c r="F11" s="35">
        <v>5.75</v>
      </c>
      <c r="G11" s="13">
        <f t="shared" si="0"/>
        <v>8</v>
      </c>
    </row>
    <row r="12" spans="1:7" x14ac:dyDescent="0.3">
      <c r="A12" s="2">
        <v>9</v>
      </c>
      <c r="B12" s="31" t="s">
        <v>65</v>
      </c>
      <c r="C12" s="15"/>
      <c r="D12" s="29">
        <v>0.8</v>
      </c>
      <c r="E12" s="34">
        <v>1.25</v>
      </c>
      <c r="F12" s="34"/>
      <c r="G12" s="13">
        <f t="shared" si="0"/>
        <v>2.0499999999999998</v>
      </c>
    </row>
    <row r="13" spans="1:7" x14ac:dyDescent="0.3">
      <c r="A13" s="2">
        <v>10</v>
      </c>
      <c r="B13" s="31" t="s">
        <v>66</v>
      </c>
      <c r="C13" s="15"/>
      <c r="D13" s="29">
        <v>0.4</v>
      </c>
      <c r="E13" s="34">
        <v>1.65</v>
      </c>
      <c r="F13" s="34"/>
      <c r="G13" s="13">
        <f t="shared" si="0"/>
        <v>2.0499999999999998</v>
      </c>
    </row>
    <row r="14" spans="1:7" x14ac:dyDescent="0.3">
      <c r="A14" s="2">
        <v>11</v>
      </c>
      <c r="B14" s="31" t="s">
        <v>67</v>
      </c>
      <c r="C14" s="15"/>
      <c r="D14" s="29"/>
      <c r="E14" s="34">
        <v>1.25</v>
      </c>
      <c r="F14" s="34"/>
      <c r="G14" s="13">
        <f t="shared" si="0"/>
        <v>1.25</v>
      </c>
    </row>
    <row r="15" spans="1:7" x14ac:dyDescent="0.3">
      <c r="A15" s="2">
        <v>12</v>
      </c>
      <c r="B15" s="31" t="s">
        <v>68</v>
      </c>
      <c r="C15" s="15"/>
      <c r="D15" s="29"/>
      <c r="E15" s="34"/>
      <c r="F15" s="34"/>
      <c r="G15" s="13">
        <f t="shared" si="0"/>
        <v>0</v>
      </c>
    </row>
    <row r="16" spans="1:7" x14ac:dyDescent="0.3">
      <c r="A16" s="2">
        <v>13</v>
      </c>
      <c r="B16" s="31" t="s">
        <v>69</v>
      </c>
      <c r="C16" s="15"/>
      <c r="D16" s="29">
        <v>0.9</v>
      </c>
      <c r="E16" s="34">
        <v>1.25</v>
      </c>
      <c r="F16" s="34"/>
      <c r="G16" s="13">
        <f t="shared" si="0"/>
        <v>2.15</v>
      </c>
    </row>
    <row r="17" spans="1:7" x14ac:dyDescent="0.3">
      <c r="A17" s="2">
        <v>14</v>
      </c>
      <c r="B17" s="31" t="s">
        <v>70</v>
      </c>
      <c r="C17" s="15"/>
      <c r="D17" s="29"/>
      <c r="E17" s="34">
        <v>1.25</v>
      </c>
      <c r="F17" s="34"/>
      <c r="G17" s="13">
        <f t="shared" si="0"/>
        <v>1.25</v>
      </c>
    </row>
    <row r="18" spans="1:7" x14ac:dyDescent="0.3">
      <c r="A18" s="2">
        <v>15</v>
      </c>
      <c r="B18" s="31" t="s">
        <v>71</v>
      </c>
      <c r="C18" s="15"/>
      <c r="D18" s="29"/>
      <c r="E18" s="34">
        <v>1.25</v>
      </c>
      <c r="F18" s="34"/>
      <c r="G18" s="13">
        <f t="shared" si="0"/>
        <v>1.25</v>
      </c>
    </row>
    <row r="19" spans="1:7" x14ac:dyDescent="0.3">
      <c r="A19" s="2">
        <v>16</v>
      </c>
      <c r="B19" s="31" t="s">
        <v>72</v>
      </c>
      <c r="C19" s="15"/>
      <c r="D19" s="29"/>
      <c r="E19" s="34">
        <v>1.25</v>
      </c>
      <c r="F19" s="34">
        <v>0.5</v>
      </c>
      <c r="G19" s="13">
        <f t="shared" si="0"/>
        <v>1.75</v>
      </c>
    </row>
    <row r="20" spans="1:7" x14ac:dyDescent="0.3">
      <c r="A20" s="2">
        <v>17</v>
      </c>
      <c r="B20" s="31" t="s">
        <v>73</v>
      </c>
      <c r="C20" s="15"/>
      <c r="D20" s="29"/>
      <c r="E20" s="34">
        <v>1.25</v>
      </c>
      <c r="F20" s="34"/>
      <c r="G20" s="13">
        <f t="shared" si="0"/>
        <v>1.25</v>
      </c>
    </row>
    <row r="21" spans="1:7" x14ac:dyDescent="0.3">
      <c r="A21" s="2">
        <v>18</v>
      </c>
      <c r="B21" s="31" t="s">
        <v>74</v>
      </c>
      <c r="C21" s="15"/>
      <c r="D21" s="29">
        <v>0.5</v>
      </c>
      <c r="E21" s="34">
        <v>1.25</v>
      </c>
      <c r="F21" s="34"/>
      <c r="G21" s="13">
        <f t="shared" si="0"/>
        <v>1.75</v>
      </c>
    </row>
    <row r="22" spans="1:7" x14ac:dyDescent="0.3">
      <c r="A22" s="2">
        <v>19</v>
      </c>
      <c r="B22" s="31" t="s">
        <v>75</v>
      </c>
      <c r="C22" s="15"/>
      <c r="D22" s="29"/>
      <c r="E22" s="34">
        <v>1.25</v>
      </c>
      <c r="F22" s="34"/>
      <c r="G22" s="13">
        <f t="shared" si="0"/>
        <v>1.25</v>
      </c>
    </row>
    <row r="23" spans="1:7" x14ac:dyDescent="0.3">
      <c r="A23" s="2">
        <v>20</v>
      </c>
      <c r="B23" s="31" t="s">
        <v>76</v>
      </c>
      <c r="C23" s="15"/>
      <c r="D23" s="29">
        <v>0.5</v>
      </c>
      <c r="E23" s="34">
        <v>1.25</v>
      </c>
      <c r="F23" s="34">
        <v>0.5</v>
      </c>
      <c r="G23" s="13">
        <f t="shared" si="0"/>
        <v>2.25</v>
      </c>
    </row>
    <row r="24" spans="1:7" x14ac:dyDescent="0.3">
      <c r="A24" s="2">
        <v>21</v>
      </c>
      <c r="B24" s="31" t="s">
        <v>77</v>
      </c>
      <c r="C24" s="15"/>
      <c r="D24" s="29">
        <v>1.3</v>
      </c>
      <c r="E24" s="34">
        <v>3.65</v>
      </c>
      <c r="F24" s="34">
        <v>1.75</v>
      </c>
      <c r="G24" s="13">
        <f t="shared" si="0"/>
        <v>6.7</v>
      </c>
    </row>
    <row r="25" spans="1:7" x14ac:dyDescent="0.3">
      <c r="A25" s="2">
        <v>22</v>
      </c>
      <c r="B25" s="31" t="s">
        <v>78</v>
      </c>
      <c r="C25" s="15"/>
      <c r="D25" s="29"/>
      <c r="E25" s="34"/>
      <c r="F25" s="34"/>
      <c r="G25" s="13">
        <f t="shared" si="0"/>
        <v>0</v>
      </c>
    </row>
    <row r="26" spans="1:7" x14ac:dyDescent="0.3">
      <c r="A26" s="3">
        <v>23</v>
      </c>
      <c r="B26" s="31" t="s">
        <v>79</v>
      </c>
      <c r="C26" s="15"/>
      <c r="D26" s="29"/>
      <c r="E26" s="34">
        <v>1.25</v>
      </c>
      <c r="F26" s="34"/>
      <c r="G26" s="13">
        <f t="shared" si="0"/>
        <v>1.25</v>
      </c>
    </row>
    <row r="27" spans="1:7" x14ac:dyDescent="0.3">
      <c r="A27" s="3">
        <v>24</v>
      </c>
      <c r="B27" s="31" t="s">
        <v>80</v>
      </c>
      <c r="C27" s="15"/>
      <c r="D27" s="29"/>
      <c r="E27" s="34">
        <v>1.25</v>
      </c>
      <c r="F27" s="34"/>
      <c r="G27" s="13">
        <f t="shared" si="0"/>
        <v>1.25</v>
      </c>
    </row>
    <row r="28" spans="1:7" x14ac:dyDescent="0.3">
      <c r="A28" s="9">
        <v>25</v>
      </c>
      <c r="B28" s="31" t="s">
        <v>81</v>
      </c>
      <c r="C28" s="15"/>
      <c r="D28" s="29"/>
      <c r="E28" s="34">
        <v>1.25</v>
      </c>
      <c r="F28" s="34"/>
      <c r="G28" s="13">
        <f t="shared" si="0"/>
        <v>1.25</v>
      </c>
    </row>
  </sheetData>
  <mergeCells count="1">
    <mergeCell ref="C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zoomScale="60" zoomScaleNormal="60" workbookViewId="0">
      <selection activeCell="O17" sqref="O17"/>
    </sheetView>
  </sheetViews>
  <sheetFormatPr defaultRowHeight="14.4" x14ac:dyDescent="0.3"/>
  <cols>
    <col min="1" max="1" width="6.44140625" bestFit="1" customWidth="1"/>
    <col min="2" max="2" width="33" bestFit="1" customWidth="1"/>
    <col min="3" max="6" width="4.44140625" bestFit="1" customWidth="1"/>
    <col min="7" max="7" width="5.77734375" bestFit="1" customWidth="1"/>
  </cols>
  <sheetData>
    <row r="2" spans="1:7" x14ac:dyDescent="0.3">
      <c r="A2" s="1" t="s">
        <v>0</v>
      </c>
      <c r="B2" s="6" t="s">
        <v>1</v>
      </c>
      <c r="C2" s="82" t="s">
        <v>2</v>
      </c>
      <c r="D2" s="83"/>
      <c r="E2" s="83"/>
      <c r="F2" s="83"/>
      <c r="G2" s="4" t="s">
        <v>3</v>
      </c>
    </row>
    <row r="3" spans="1:7" ht="51.6" x14ac:dyDescent="0.3">
      <c r="A3" s="22">
        <v>1</v>
      </c>
      <c r="B3" s="23">
        <v>2</v>
      </c>
      <c r="C3" s="12" t="s">
        <v>4</v>
      </c>
      <c r="D3" s="12" t="s">
        <v>5</v>
      </c>
      <c r="E3" s="12" t="s">
        <v>6</v>
      </c>
      <c r="F3" s="12" t="s">
        <v>7</v>
      </c>
      <c r="G3" s="4" t="s">
        <v>3</v>
      </c>
    </row>
    <row r="4" spans="1:7" x14ac:dyDescent="0.3">
      <c r="A4" s="2">
        <v>1</v>
      </c>
      <c r="B4" s="36" t="s">
        <v>82</v>
      </c>
      <c r="C4" s="15"/>
      <c r="D4" s="15"/>
      <c r="E4" s="16"/>
      <c r="F4" s="78"/>
      <c r="G4" s="80">
        <f>SUM(C4:F4)</f>
        <v>0</v>
      </c>
    </row>
    <row r="5" spans="1:7" x14ac:dyDescent="0.3">
      <c r="A5" s="2">
        <v>2</v>
      </c>
      <c r="B5" s="38" t="s">
        <v>83</v>
      </c>
      <c r="C5" s="15"/>
      <c r="D5" s="15"/>
      <c r="E5" s="16"/>
      <c r="F5" s="78"/>
      <c r="G5" s="80">
        <f t="shared" ref="G5:G28" si="0">SUM(C5:F5)</f>
        <v>0</v>
      </c>
    </row>
    <row r="6" spans="1:7" x14ac:dyDescent="0.3">
      <c r="A6" s="2">
        <v>3</v>
      </c>
      <c r="B6" s="38" t="s">
        <v>84</v>
      </c>
      <c r="C6" s="15"/>
      <c r="D6" s="15"/>
      <c r="E6" s="16"/>
      <c r="F6" s="78"/>
      <c r="G6" s="80">
        <f t="shared" si="0"/>
        <v>0</v>
      </c>
    </row>
    <row r="7" spans="1:7" x14ac:dyDescent="0.3">
      <c r="A7" s="2">
        <v>4</v>
      </c>
      <c r="B7" s="38" t="s">
        <v>85</v>
      </c>
      <c r="C7" s="15"/>
      <c r="D7" s="15"/>
      <c r="E7" s="16"/>
      <c r="F7" s="78"/>
      <c r="G7" s="80">
        <f t="shared" si="0"/>
        <v>0</v>
      </c>
    </row>
    <row r="8" spans="1:7" x14ac:dyDescent="0.3">
      <c r="A8" s="2">
        <v>5</v>
      </c>
      <c r="B8" s="38" t="s">
        <v>86</v>
      </c>
      <c r="C8" s="15"/>
      <c r="D8" s="15"/>
      <c r="E8" s="16"/>
      <c r="F8" s="78"/>
      <c r="G8" s="80">
        <f t="shared" si="0"/>
        <v>0</v>
      </c>
    </row>
    <row r="9" spans="1:7" x14ac:dyDescent="0.3">
      <c r="A9" s="2">
        <v>6</v>
      </c>
      <c r="B9" s="38" t="s">
        <v>87</v>
      </c>
      <c r="C9" s="15"/>
      <c r="D9" s="15">
        <v>0.5</v>
      </c>
      <c r="E9" s="16"/>
      <c r="F9" s="79">
        <v>3.25</v>
      </c>
      <c r="G9" s="80">
        <f t="shared" si="0"/>
        <v>3.75</v>
      </c>
    </row>
    <row r="10" spans="1:7" x14ac:dyDescent="0.3">
      <c r="A10" s="2">
        <v>7</v>
      </c>
      <c r="B10" s="38" t="s">
        <v>88</v>
      </c>
      <c r="C10" s="21"/>
      <c r="D10" s="15"/>
      <c r="E10" s="16"/>
      <c r="F10" s="78"/>
      <c r="G10" s="80">
        <f t="shared" si="0"/>
        <v>0</v>
      </c>
    </row>
    <row r="11" spans="1:7" x14ac:dyDescent="0.3">
      <c r="A11" s="2">
        <v>8</v>
      </c>
      <c r="B11" s="38" t="s">
        <v>89</v>
      </c>
      <c r="C11" s="15"/>
      <c r="D11" s="15"/>
      <c r="E11" s="16"/>
      <c r="F11" s="78"/>
      <c r="G11" s="80">
        <f t="shared" si="0"/>
        <v>0</v>
      </c>
    </row>
    <row r="12" spans="1:7" x14ac:dyDescent="0.3">
      <c r="A12" s="2">
        <v>9</v>
      </c>
      <c r="B12" s="38" t="s">
        <v>90</v>
      </c>
      <c r="C12" s="15"/>
      <c r="D12" s="15"/>
      <c r="E12" s="16"/>
      <c r="F12" s="79">
        <v>1.25</v>
      </c>
      <c r="G12" s="80">
        <f t="shared" si="0"/>
        <v>1.25</v>
      </c>
    </row>
    <row r="13" spans="1:7" x14ac:dyDescent="0.3">
      <c r="A13" s="2">
        <v>10</v>
      </c>
      <c r="B13" s="38" t="s">
        <v>91</v>
      </c>
      <c r="C13" s="15"/>
      <c r="D13" s="15">
        <v>1.5</v>
      </c>
      <c r="E13" s="16">
        <v>1.5</v>
      </c>
      <c r="F13" s="79">
        <v>8.5</v>
      </c>
      <c r="G13" s="80">
        <f t="shared" si="0"/>
        <v>11.5</v>
      </c>
    </row>
    <row r="14" spans="1:7" x14ac:dyDescent="0.3">
      <c r="A14" s="2">
        <v>11</v>
      </c>
      <c r="B14" s="38" t="s">
        <v>92</v>
      </c>
      <c r="C14" s="15"/>
      <c r="D14" s="15">
        <v>1.3</v>
      </c>
      <c r="E14" s="16"/>
      <c r="F14" s="78">
        <v>1.5</v>
      </c>
      <c r="G14" s="80">
        <f t="shared" si="0"/>
        <v>2.8</v>
      </c>
    </row>
    <row r="15" spans="1:7" x14ac:dyDescent="0.3">
      <c r="A15" s="2">
        <v>12</v>
      </c>
      <c r="B15" s="38" t="s">
        <v>93</v>
      </c>
      <c r="C15" s="15"/>
      <c r="D15" s="15"/>
      <c r="E15" s="16"/>
      <c r="F15" s="78"/>
      <c r="G15" s="80">
        <f t="shared" si="0"/>
        <v>0</v>
      </c>
    </row>
    <row r="16" spans="1:7" x14ac:dyDescent="0.3">
      <c r="A16" s="2">
        <v>13</v>
      </c>
      <c r="B16" s="38" t="s">
        <v>94</v>
      </c>
      <c r="C16" s="15"/>
      <c r="D16" s="15"/>
      <c r="E16" s="16"/>
      <c r="F16" s="79">
        <v>1.25</v>
      </c>
      <c r="G16" s="80">
        <f t="shared" si="0"/>
        <v>1.25</v>
      </c>
    </row>
    <row r="17" spans="1:7" x14ac:dyDescent="0.3">
      <c r="A17" s="2">
        <v>14</v>
      </c>
      <c r="B17" s="38" t="s">
        <v>95</v>
      </c>
      <c r="C17" s="15"/>
      <c r="D17" s="15"/>
      <c r="E17" s="16"/>
      <c r="F17" s="78"/>
      <c r="G17" s="80">
        <f t="shared" si="0"/>
        <v>0</v>
      </c>
    </row>
    <row r="18" spans="1:7" x14ac:dyDescent="0.3">
      <c r="A18" s="2">
        <v>15</v>
      </c>
      <c r="B18" s="38" t="s">
        <v>96</v>
      </c>
      <c r="C18" s="15"/>
      <c r="D18" s="15"/>
      <c r="E18" s="16"/>
      <c r="F18" s="78"/>
      <c r="G18" s="80">
        <f t="shared" si="0"/>
        <v>0</v>
      </c>
    </row>
    <row r="19" spans="1:7" x14ac:dyDescent="0.3">
      <c r="A19" s="2">
        <v>16</v>
      </c>
      <c r="B19" s="38" t="s">
        <v>97</v>
      </c>
      <c r="C19" s="15"/>
      <c r="D19" s="15"/>
      <c r="E19" s="16"/>
      <c r="F19" s="78"/>
      <c r="G19" s="80">
        <f t="shared" si="0"/>
        <v>0</v>
      </c>
    </row>
    <row r="20" spans="1:7" x14ac:dyDescent="0.3">
      <c r="A20" s="2">
        <v>17</v>
      </c>
      <c r="B20" s="38" t="s">
        <v>98</v>
      </c>
      <c r="C20" s="15"/>
      <c r="D20" s="15"/>
      <c r="E20" s="16"/>
      <c r="F20" s="79">
        <v>1.25</v>
      </c>
      <c r="G20" s="80">
        <f t="shared" si="0"/>
        <v>1.25</v>
      </c>
    </row>
    <row r="21" spans="1:7" x14ac:dyDescent="0.3">
      <c r="A21" s="2">
        <v>18</v>
      </c>
      <c r="B21" s="38" t="s">
        <v>99</v>
      </c>
      <c r="C21" s="15"/>
      <c r="D21" s="15"/>
      <c r="E21" s="16"/>
      <c r="F21" s="78"/>
      <c r="G21" s="80">
        <f t="shared" si="0"/>
        <v>0</v>
      </c>
    </row>
    <row r="22" spans="1:7" x14ac:dyDescent="0.3">
      <c r="A22" s="2">
        <v>19</v>
      </c>
      <c r="B22" s="38" t="s">
        <v>100</v>
      </c>
      <c r="C22" s="15"/>
      <c r="D22" s="15"/>
      <c r="E22" s="16"/>
      <c r="F22" s="79">
        <v>1.25</v>
      </c>
      <c r="G22" s="80">
        <f t="shared" si="0"/>
        <v>1.25</v>
      </c>
    </row>
    <row r="23" spans="1:7" x14ac:dyDescent="0.3">
      <c r="A23" s="2">
        <v>20</v>
      </c>
      <c r="B23" s="38" t="s">
        <v>101</v>
      </c>
      <c r="C23" s="15"/>
      <c r="D23" s="15"/>
      <c r="E23" s="16"/>
      <c r="F23" s="78"/>
      <c r="G23" s="80">
        <f t="shared" si="0"/>
        <v>0</v>
      </c>
    </row>
    <row r="24" spans="1:7" x14ac:dyDescent="0.3">
      <c r="A24" s="2">
        <v>21</v>
      </c>
      <c r="B24" s="38" t="s">
        <v>102</v>
      </c>
      <c r="C24" s="15"/>
      <c r="D24" s="15"/>
      <c r="E24" s="16"/>
      <c r="F24" s="79">
        <v>5.25</v>
      </c>
      <c r="G24" s="80">
        <f t="shared" si="0"/>
        <v>5.25</v>
      </c>
    </row>
    <row r="25" spans="1:7" x14ac:dyDescent="0.3">
      <c r="A25" s="2">
        <v>22</v>
      </c>
      <c r="B25" s="38" t="s">
        <v>103</v>
      </c>
      <c r="C25" s="15"/>
      <c r="D25" s="15"/>
      <c r="E25" s="16"/>
      <c r="F25" s="78"/>
      <c r="G25" s="80">
        <f t="shared" si="0"/>
        <v>0</v>
      </c>
    </row>
    <row r="26" spans="1:7" x14ac:dyDescent="0.3">
      <c r="A26" s="3">
        <v>23</v>
      </c>
      <c r="B26" s="40" t="s">
        <v>104</v>
      </c>
      <c r="C26" s="15"/>
      <c r="D26" s="15"/>
      <c r="E26" s="18"/>
      <c r="F26" s="79">
        <v>7</v>
      </c>
      <c r="G26" s="80">
        <f t="shared" si="0"/>
        <v>7</v>
      </c>
    </row>
    <row r="27" spans="1:7" x14ac:dyDescent="0.3">
      <c r="A27" s="3">
        <v>24</v>
      </c>
      <c r="B27" s="40" t="s">
        <v>105</v>
      </c>
      <c r="C27" s="15"/>
      <c r="D27" s="15"/>
      <c r="E27" s="18"/>
      <c r="F27" s="78"/>
      <c r="G27" s="80">
        <f t="shared" si="0"/>
        <v>0</v>
      </c>
    </row>
    <row r="28" spans="1:7" x14ac:dyDescent="0.3">
      <c r="A28" s="9">
        <v>25</v>
      </c>
      <c r="B28" s="40" t="s">
        <v>106</v>
      </c>
      <c r="C28" s="15"/>
      <c r="D28" s="15"/>
      <c r="E28" s="20"/>
      <c r="F28" s="78"/>
      <c r="G28" s="80">
        <f t="shared" si="0"/>
        <v>0</v>
      </c>
    </row>
  </sheetData>
  <mergeCells count="1">
    <mergeCell ref="C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abSelected="1" topLeftCell="A4" zoomScale="73" zoomScaleNormal="73" workbookViewId="0">
      <selection activeCell="K23" sqref="K23"/>
    </sheetView>
  </sheetViews>
  <sheetFormatPr defaultRowHeight="14.4" x14ac:dyDescent="0.3"/>
  <cols>
    <col min="1" max="1" width="6.44140625" bestFit="1" customWidth="1"/>
    <col min="2" max="2" width="33" bestFit="1" customWidth="1"/>
    <col min="3" max="6" width="4.77734375" customWidth="1"/>
    <col min="7" max="7" width="5.77734375" bestFit="1" customWidth="1"/>
  </cols>
  <sheetData>
    <row r="2" spans="1:7" x14ac:dyDescent="0.3">
      <c r="A2" s="1" t="s">
        <v>0</v>
      </c>
      <c r="B2" s="6" t="s">
        <v>1</v>
      </c>
      <c r="C2" s="82" t="s">
        <v>2</v>
      </c>
      <c r="D2" s="83"/>
      <c r="E2" s="83"/>
      <c r="F2" s="83"/>
      <c r="G2" s="4" t="s">
        <v>3</v>
      </c>
    </row>
    <row r="3" spans="1:7" ht="51.6" x14ac:dyDescent="0.3">
      <c r="A3" s="1">
        <v>1</v>
      </c>
      <c r="B3" s="6">
        <v>2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3</v>
      </c>
    </row>
    <row r="4" spans="1:7" x14ac:dyDescent="0.3">
      <c r="A4" s="2">
        <v>1</v>
      </c>
      <c r="B4" s="42" t="s">
        <v>107</v>
      </c>
      <c r="C4" s="81">
        <v>0</v>
      </c>
      <c r="D4" s="81">
        <f>0.5+1.25</f>
        <v>1.75</v>
      </c>
      <c r="E4" s="81">
        <v>0</v>
      </c>
      <c r="F4" s="81">
        <v>0</v>
      </c>
      <c r="G4" s="45">
        <f>SUM(C4:F4)</f>
        <v>1.75</v>
      </c>
    </row>
    <row r="5" spans="1:7" x14ac:dyDescent="0.3">
      <c r="A5" s="2">
        <v>2</v>
      </c>
      <c r="B5" s="41" t="s">
        <v>108</v>
      </c>
      <c r="C5" s="81">
        <v>0</v>
      </c>
      <c r="D5" s="81">
        <f>0.5+1.25</f>
        <v>1.75</v>
      </c>
      <c r="E5" s="81">
        <v>0</v>
      </c>
      <c r="F5" s="81">
        <v>0</v>
      </c>
      <c r="G5" s="45">
        <f t="shared" ref="G5:G25" si="0">SUM(C5:F5)</f>
        <v>1.75</v>
      </c>
    </row>
    <row r="6" spans="1:7" x14ac:dyDescent="0.3">
      <c r="A6" s="2">
        <v>3</v>
      </c>
      <c r="B6" s="41" t="s">
        <v>109</v>
      </c>
      <c r="C6" s="81">
        <v>0</v>
      </c>
      <c r="D6" s="81">
        <f>0.5+1.25+1.25</f>
        <v>3</v>
      </c>
      <c r="E6" s="81">
        <v>0</v>
      </c>
      <c r="F6" s="81">
        <v>0</v>
      </c>
      <c r="G6" s="45">
        <f t="shared" si="0"/>
        <v>3</v>
      </c>
    </row>
    <row r="7" spans="1:7" x14ac:dyDescent="0.3">
      <c r="A7" s="2">
        <v>4</v>
      </c>
      <c r="B7" s="41" t="s">
        <v>110</v>
      </c>
      <c r="C7" s="81">
        <v>0</v>
      </c>
      <c r="D7" s="81">
        <f t="shared" ref="D7:D15" si="1">0.5+1.25</f>
        <v>1.75</v>
      </c>
      <c r="E7" s="81">
        <v>0</v>
      </c>
      <c r="F7" s="81">
        <v>0</v>
      </c>
      <c r="G7" s="45">
        <f t="shared" si="0"/>
        <v>1.75</v>
      </c>
    </row>
    <row r="8" spans="1:7" x14ac:dyDescent="0.3">
      <c r="A8" s="2">
        <v>5</v>
      </c>
      <c r="B8" s="41" t="s">
        <v>111</v>
      </c>
      <c r="C8" s="81">
        <v>0</v>
      </c>
      <c r="D8" s="81">
        <f t="shared" si="1"/>
        <v>1.75</v>
      </c>
      <c r="E8" s="81">
        <v>0</v>
      </c>
      <c r="F8" s="81">
        <v>0</v>
      </c>
      <c r="G8" s="45">
        <f t="shared" si="0"/>
        <v>1.75</v>
      </c>
    </row>
    <row r="9" spans="1:7" x14ac:dyDescent="0.3">
      <c r="A9" s="2">
        <v>6</v>
      </c>
      <c r="B9" s="41" t="s">
        <v>112</v>
      </c>
      <c r="C9" s="81">
        <v>0</v>
      </c>
      <c r="D9" s="81">
        <f t="shared" si="1"/>
        <v>1.75</v>
      </c>
      <c r="E9" s="81">
        <v>0</v>
      </c>
      <c r="F9" s="81">
        <v>0</v>
      </c>
      <c r="G9" s="45">
        <f t="shared" si="0"/>
        <v>1.75</v>
      </c>
    </row>
    <row r="10" spans="1:7" x14ac:dyDescent="0.3">
      <c r="A10" s="2">
        <v>7</v>
      </c>
      <c r="B10" s="41" t="s">
        <v>113</v>
      </c>
      <c r="C10" s="81">
        <v>0</v>
      </c>
      <c r="D10" s="81">
        <f t="shared" si="1"/>
        <v>1.75</v>
      </c>
      <c r="E10" s="81">
        <v>0</v>
      </c>
      <c r="F10" s="81">
        <v>0</v>
      </c>
      <c r="G10" s="45">
        <f t="shared" si="0"/>
        <v>1.75</v>
      </c>
    </row>
    <row r="11" spans="1:7" x14ac:dyDescent="0.3">
      <c r="A11" s="2">
        <v>8</v>
      </c>
      <c r="B11" s="41" t="s">
        <v>114</v>
      </c>
      <c r="C11" s="81">
        <v>0</v>
      </c>
      <c r="D11" s="81">
        <f t="shared" si="1"/>
        <v>1.75</v>
      </c>
      <c r="E11" s="81">
        <v>0</v>
      </c>
      <c r="F11" s="81">
        <v>0</v>
      </c>
      <c r="G11" s="45">
        <f t="shared" si="0"/>
        <v>1.75</v>
      </c>
    </row>
    <row r="12" spans="1:7" x14ac:dyDescent="0.3">
      <c r="A12" s="2">
        <v>9</v>
      </c>
      <c r="B12" s="41" t="s">
        <v>115</v>
      </c>
      <c r="C12" s="81">
        <v>0</v>
      </c>
      <c r="D12" s="81">
        <f t="shared" si="1"/>
        <v>1.75</v>
      </c>
      <c r="E12" s="81">
        <v>0</v>
      </c>
      <c r="F12" s="81">
        <v>0</v>
      </c>
      <c r="G12" s="45">
        <f t="shared" si="0"/>
        <v>1.75</v>
      </c>
    </row>
    <row r="13" spans="1:7" x14ac:dyDescent="0.3">
      <c r="A13" s="2">
        <v>10</v>
      </c>
      <c r="B13" s="41" t="s">
        <v>116</v>
      </c>
      <c r="C13" s="81">
        <f>0.5</f>
        <v>0.5</v>
      </c>
      <c r="D13" s="81">
        <f t="shared" si="1"/>
        <v>1.75</v>
      </c>
      <c r="E13" s="81">
        <v>0</v>
      </c>
      <c r="F13" s="81">
        <v>0</v>
      </c>
      <c r="G13" s="45">
        <f t="shared" si="0"/>
        <v>2.25</v>
      </c>
    </row>
    <row r="14" spans="1:7" x14ac:dyDescent="0.3">
      <c r="A14" s="2">
        <v>11</v>
      </c>
      <c r="B14" s="41" t="s">
        <v>117</v>
      </c>
      <c r="C14" s="81">
        <f>0.5+0.5+0.5+0.5</f>
        <v>2</v>
      </c>
      <c r="D14" s="81">
        <f t="shared" si="1"/>
        <v>1.75</v>
      </c>
      <c r="E14" s="81">
        <f>1.5+0.5+0.5+0.5+0.5</f>
        <v>3.5</v>
      </c>
      <c r="F14" s="81">
        <f>1.5+0.5</f>
        <v>2</v>
      </c>
      <c r="G14" s="45">
        <f t="shared" si="0"/>
        <v>9.25</v>
      </c>
    </row>
    <row r="15" spans="1:7" x14ac:dyDescent="0.3">
      <c r="A15" s="2">
        <v>12</v>
      </c>
      <c r="B15" s="41" t="s">
        <v>118</v>
      </c>
      <c r="C15" s="81">
        <v>0</v>
      </c>
      <c r="D15" s="81">
        <f t="shared" si="1"/>
        <v>1.75</v>
      </c>
      <c r="E15" s="81">
        <v>0</v>
      </c>
      <c r="F15" s="81">
        <v>0</v>
      </c>
      <c r="G15" s="45">
        <f t="shared" si="0"/>
        <v>1.75</v>
      </c>
    </row>
    <row r="16" spans="1:7" x14ac:dyDescent="0.3">
      <c r="A16" s="2">
        <v>13</v>
      </c>
      <c r="B16" s="41" t="s">
        <v>119</v>
      </c>
      <c r="C16" s="81">
        <f>0.5</f>
        <v>0.5</v>
      </c>
      <c r="D16" s="81">
        <f>0.5+1.25+1.25</f>
        <v>3</v>
      </c>
      <c r="E16" s="81">
        <v>0</v>
      </c>
      <c r="F16" s="81">
        <v>0</v>
      </c>
      <c r="G16" s="45">
        <f t="shared" si="0"/>
        <v>3.5</v>
      </c>
    </row>
    <row r="17" spans="1:7" x14ac:dyDescent="0.3">
      <c r="A17" s="2">
        <v>14</v>
      </c>
      <c r="B17" s="41" t="s">
        <v>120</v>
      </c>
      <c r="C17" s="81">
        <f>0.5</f>
        <v>0.5</v>
      </c>
      <c r="D17" s="81">
        <f>0.5+1.25</f>
        <v>1.75</v>
      </c>
      <c r="E17" s="81">
        <v>0</v>
      </c>
      <c r="F17" s="81">
        <v>0</v>
      </c>
      <c r="G17" s="45">
        <f t="shared" si="0"/>
        <v>2.25</v>
      </c>
    </row>
    <row r="18" spans="1:7" x14ac:dyDescent="0.3">
      <c r="A18" s="2">
        <v>15</v>
      </c>
      <c r="B18" s="41" t="s">
        <v>121</v>
      </c>
      <c r="C18" s="81">
        <v>0</v>
      </c>
      <c r="D18" s="81">
        <f>0.5+1.25+1.25</f>
        <v>3</v>
      </c>
      <c r="E18" s="81">
        <v>0</v>
      </c>
      <c r="F18" s="81">
        <v>0</v>
      </c>
      <c r="G18" s="45">
        <f t="shared" si="0"/>
        <v>3</v>
      </c>
    </row>
    <row r="19" spans="1:7" ht="28.8" x14ac:dyDescent="0.3">
      <c r="A19" s="2">
        <v>16</v>
      </c>
      <c r="B19" s="41" t="s">
        <v>122</v>
      </c>
      <c r="C19" s="81">
        <v>0</v>
      </c>
      <c r="D19" s="81">
        <v>0.5</v>
      </c>
      <c r="E19" s="81">
        <v>0</v>
      </c>
      <c r="F19" s="81">
        <v>0</v>
      </c>
      <c r="G19" s="45">
        <f t="shared" si="0"/>
        <v>0.5</v>
      </c>
    </row>
    <row r="20" spans="1:7" x14ac:dyDescent="0.3">
      <c r="A20" s="2">
        <v>17</v>
      </c>
      <c r="B20" s="41" t="s">
        <v>123</v>
      </c>
      <c r="C20" s="81">
        <v>4</v>
      </c>
      <c r="D20" s="81">
        <f>4+0.5+1.25+1.25</f>
        <v>7</v>
      </c>
      <c r="E20" s="81">
        <f>4+0.5</f>
        <v>4.5</v>
      </c>
      <c r="F20" s="81">
        <v>4</v>
      </c>
      <c r="G20" s="45">
        <f t="shared" si="0"/>
        <v>19.5</v>
      </c>
    </row>
    <row r="21" spans="1:7" x14ac:dyDescent="0.3">
      <c r="A21" s="2">
        <v>18</v>
      </c>
      <c r="B21" s="41" t="s">
        <v>124</v>
      </c>
      <c r="C21" s="81">
        <f>1.5+0.5+0.5</f>
        <v>2.5</v>
      </c>
      <c r="D21" s="81">
        <f>1.5+0.5+1.25+1.25</f>
        <v>4.5</v>
      </c>
      <c r="E21" s="81">
        <v>1.5</v>
      </c>
      <c r="F21" s="81">
        <v>1.5</v>
      </c>
      <c r="G21" s="45">
        <f t="shared" si="0"/>
        <v>10</v>
      </c>
    </row>
    <row r="22" spans="1:7" x14ac:dyDescent="0.3">
      <c r="A22" s="2">
        <v>19</v>
      </c>
      <c r="B22" s="41" t="s">
        <v>125</v>
      </c>
      <c r="C22" s="81">
        <v>0</v>
      </c>
      <c r="D22" s="81">
        <f>0.5+1.25</f>
        <v>1.75</v>
      </c>
      <c r="E22" s="81">
        <v>0</v>
      </c>
      <c r="F22" s="81">
        <v>0</v>
      </c>
      <c r="G22" s="45">
        <f t="shared" si="0"/>
        <v>1.75</v>
      </c>
    </row>
    <row r="23" spans="1:7" x14ac:dyDescent="0.3">
      <c r="A23" s="2">
        <v>20</v>
      </c>
      <c r="B23" s="41" t="s">
        <v>126</v>
      </c>
      <c r="C23" s="81">
        <v>0</v>
      </c>
      <c r="D23" s="81">
        <f>0.5+1.25</f>
        <v>1.75</v>
      </c>
      <c r="E23" s="81">
        <v>0</v>
      </c>
      <c r="F23" s="81">
        <v>0</v>
      </c>
      <c r="G23" s="45">
        <f t="shared" si="0"/>
        <v>1.75</v>
      </c>
    </row>
    <row r="24" spans="1:7" x14ac:dyDescent="0.3">
      <c r="A24" s="2">
        <v>21</v>
      </c>
      <c r="B24" s="41" t="s">
        <v>127</v>
      </c>
      <c r="C24" s="81">
        <v>0</v>
      </c>
      <c r="D24" s="81">
        <f>0.5+1.25</f>
        <v>1.75</v>
      </c>
      <c r="E24" s="81">
        <v>0</v>
      </c>
      <c r="F24" s="81">
        <v>0</v>
      </c>
      <c r="G24" s="45">
        <f t="shared" si="0"/>
        <v>1.75</v>
      </c>
    </row>
    <row r="25" spans="1:7" x14ac:dyDescent="0.3">
      <c r="A25" s="2">
        <v>22</v>
      </c>
      <c r="B25" s="41" t="s">
        <v>128</v>
      </c>
      <c r="C25" s="81">
        <v>0</v>
      </c>
      <c r="D25" s="81">
        <v>0.5</v>
      </c>
      <c r="E25" s="81">
        <v>0</v>
      </c>
      <c r="F25" s="81">
        <v>0</v>
      </c>
      <c r="G25" s="45">
        <f t="shared" si="0"/>
        <v>0.5</v>
      </c>
    </row>
  </sheetData>
  <mergeCells count="1">
    <mergeCell ref="C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opLeftCell="A13" workbookViewId="0">
      <selection activeCell="I25" sqref="I25"/>
    </sheetView>
  </sheetViews>
  <sheetFormatPr defaultRowHeight="14.4" x14ac:dyDescent="0.3"/>
  <cols>
    <col min="1" max="1" width="6.44140625" bestFit="1" customWidth="1"/>
    <col min="2" max="2" width="33" bestFit="1" customWidth="1"/>
    <col min="3" max="6" width="4.77734375" customWidth="1"/>
    <col min="7" max="7" width="6.77734375" customWidth="1"/>
  </cols>
  <sheetData>
    <row r="2" spans="1:7" x14ac:dyDescent="0.3">
      <c r="A2" s="1" t="s">
        <v>0</v>
      </c>
      <c r="B2" s="6" t="s">
        <v>1</v>
      </c>
      <c r="C2" s="82" t="s">
        <v>2</v>
      </c>
      <c r="D2" s="83"/>
      <c r="E2" s="83"/>
      <c r="F2" s="83"/>
      <c r="G2" s="4" t="s">
        <v>3</v>
      </c>
    </row>
    <row r="3" spans="1:7" ht="51.6" x14ac:dyDescent="0.3">
      <c r="A3" s="22">
        <v>1</v>
      </c>
      <c r="B3" s="23">
        <v>2</v>
      </c>
      <c r="C3" s="12" t="s">
        <v>4</v>
      </c>
      <c r="D3" s="12" t="s">
        <v>5</v>
      </c>
      <c r="E3" s="12" t="s">
        <v>6</v>
      </c>
      <c r="F3" s="12" t="s">
        <v>7</v>
      </c>
      <c r="G3" s="4" t="s">
        <v>3</v>
      </c>
    </row>
    <row r="4" spans="1:7" x14ac:dyDescent="0.3">
      <c r="A4" s="2">
        <v>1</v>
      </c>
      <c r="B4" s="48" t="s">
        <v>129</v>
      </c>
      <c r="C4" s="15"/>
      <c r="D4" s="46"/>
      <c r="E4" s="47">
        <v>1.25</v>
      </c>
      <c r="F4" s="49"/>
      <c r="G4" s="13">
        <f>SUM(C4:F4)</f>
        <v>1.25</v>
      </c>
    </row>
    <row r="5" spans="1:7" x14ac:dyDescent="0.3">
      <c r="A5" s="2">
        <v>2</v>
      </c>
      <c r="B5" s="48" t="s">
        <v>130</v>
      </c>
      <c r="C5" s="15"/>
      <c r="D5" s="46"/>
      <c r="E5" s="47">
        <v>1.25</v>
      </c>
      <c r="F5" s="49"/>
      <c r="G5" s="13">
        <f t="shared" ref="G5:G27" si="0">SUM(C5:F5)</f>
        <v>1.25</v>
      </c>
    </row>
    <row r="6" spans="1:7" x14ac:dyDescent="0.3">
      <c r="A6" s="2">
        <v>3</v>
      </c>
      <c r="B6" s="48" t="s">
        <v>131</v>
      </c>
      <c r="C6" s="15"/>
      <c r="D6" s="50">
        <v>1.2</v>
      </c>
      <c r="E6" s="47">
        <v>1.25</v>
      </c>
      <c r="F6" s="49">
        <v>8.5</v>
      </c>
      <c r="G6" s="13">
        <f t="shared" si="0"/>
        <v>10.95</v>
      </c>
    </row>
    <row r="7" spans="1:7" x14ac:dyDescent="0.3">
      <c r="A7" s="2">
        <v>4</v>
      </c>
      <c r="B7" s="48" t="s">
        <v>132</v>
      </c>
      <c r="C7" s="15"/>
      <c r="D7" s="50"/>
      <c r="E7" s="47">
        <v>1.25</v>
      </c>
      <c r="F7" s="49"/>
      <c r="G7" s="13">
        <f t="shared" si="0"/>
        <v>1.25</v>
      </c>
    </row>
    <row r="8" spans="1:7" x14ac:dyDescent="0.3">
      <c r="A8" s="2">
        <v>5</v>
      </c>
      <c r="B8" s="48" t="s">
        <v>133</v>
      </c>
      <c r="C8" s="15"/>
      <c r="D8" s="46"/>
      <c r="E8" s="46"/>
      <c r="F8" s="51"/>
      <c r="G8" s="13">
        <f t="shared" si="0"/>
        <v>0</v>
      </c>
    </row>
    <row r="9" spans="1:7" x14ac:dyDescent="0.3">
      <c r="A9" s="2">
        <v>6</v>
      </c>
      <c r="B9" s="48" t="s">
        <v>134</v>
      </c>
      <c r="C9" s="15"/>
      <c r="D9" s="46"/>
      <c r="E9" s="46"/>
      <c r="F9" s="51"/>
      <c r="G9" s="13">
        <f t="shared" si="0"/>
        <v>0</v>
      </c>
    </row>
    <row r="10" spans="1:7" x14ac:dyDescent="0.3">
      <c r="A10" s="2">
        <v>7</v>
      </c>
      <c r="B10" s="48" t="s">
        <v>135</v>
      </c>
      <c r="C10" s="21"/>
      <c r="D10" s="46"/>
      <c r="E10" s="46"/>
      <c r="F10" s="51"/>
      <c r="G10" s="13">
        <f t="shared" si="0"/>
        <v>0</v>
      </c>
    </row>
    <row r="11" spans="1:7" x14ac:dyDescent="0.3">
      <c r="A11" s="2">
        <v>8</v>
      </c>
      <c r="B11" s="48" t="s">
        <v>136</v>
      </c>
      <c r="C11" s="15"/>
      <c r="D11" s="46">
        <v>0.5</v>
      </c>
      <c r="E11" s="46">
        <v>3</v>
      </c>
      <c r="F11" s="51">
        <v>4.25</v>
      </c>
      <c r="G11" s="13">
        <f t="shared" si="0"/>
        <v>7.75</v>
      </c>
    </row>
    <row r="12" spans="1:7" x14ac:dyDescent="0.3">
      <c r="A12" s="2">
        <v>9</v>
      </c>
      <c r="B12" s="48" t="s">
        <v>137</v>
      </c>
      <c r="C12" s="15"/>
      <c r="D12" s="46"/>
      <c r="E12" s="47">
        <v>1.25</v>
      </c>
      <c r="F12" s="49"/>
      <c r="G12" s="13">
        <f t="shared" si="0"/>
        <v>1.25</v>
      </c>
    </row>
    <row r="13" spans="1:7" x14ac:dyDescent="0.3">
      <c r="A13" s="2">
        <v>10</v>
      </c>
      <c r="B13" s="48" t="s">
        <v>138</v>
      </c>
      <c r="C13" s="15"/>
      <c r="D13" s="46">
        <v>0.5</v>
      </c>
      <c r="E13" s="46"/>
      <c r="F13" s="51">
        <v>2.25</v>
      </c>
      <c r="G13" s="13">
        <f t="shared" si="0"/>
        <v>2.75</v>
      </c>
    </row>
    <row r="14" spans="1:7" x14ac:dyDescent="0.3">
      <c r="A14" s="2">
        <v>11</v>
      </c>
      <c r="B14" s="48" t="s">
        <v>139</v>
      </c>
      <c r="C14" s="15"/>
      <c r="D14" s="52">
        <v>2.1</v>
      </c>
      <c r="E14" s="52"/>
      <c r="F14" s="52"/>
      <c r="G14" s="13">
        <f t="shared" si="0"/>
        <v>2.1</v>
      </c>
    </row>
    <row r="15" spans="1:7" x14ac:dyDescent="0.3">
      <c r="A15" s="2">
        <v>12</v>
      </c>
      <c r="B15" s="48" t="s">
        <v>140</v>
      </c>
      <c r="C15" s="15"/>
      <c r="D15" s="46">
        <v>0.5</v>
      </c>
      <c r="E15" s="47">
        <v>1.25</v>
      </c>
      <c r="F15" s="49"/>
      <c r="G15" s="13">
        <f t="shared" si="0"/>
        <v>1.75</v>
      </c>
    </row>
    <row r="16" spans="1:7" x14ac:dyDescent="0.3">
      <c r="A16" s="2">
        <v>13</v>
      </c>
      <c r="B16" s="48" t="s">
        <v>141</v>
      </c>
      <c r="C16" s="15"/>
      <c r="D16" s="46">
        <v>0.5</v>
      </c>
      <c r="E16" s="46"/>
      <c r="F16" s="51"/>
      <c r="G16" s="13">
        <f t="shared" si="0"/>
        <v>0.5</v>
      </c>
    </row>
    <row r="17" spans="1:7" x14ac:dyDescent="0.3">
      <c r="A17" s="2">
        <v>14</v>
      </c>
      <c r="B17" s="48" t="s">
        <v>142</v>
      </c>
      <c r="C17" s="15"/>
      <c r="D17" s="46"/>
      <c r="E17" s="46"/>
      <c r="F17" s="51"/>
      <c r="G17" s="13">
        <f t="shared" si="0"/>
        <v>0</v>
      </c>
    </row>
    <row r="18" spans="1:7" x14ac:dyDescent="0.3">
      <c r="A18" s="2">
        <v>15</v>
      </c>
      <c r="B18" s="48" t="s">
        <v>143</v>
      </c>
      <c r="C18" s="15"/>
      <c r="D18" s="46" t="s">
        <v>153</v>
      </c>
      <c r="E18" s="47">
        <v>3.25</v>
      </c>
      <c r="F18" s="49">
        <v>2.75</v>
      </c>
      <c r="G18" s="13">
        <f t="shared" si="0"/>
        <v>6</v>
      </c>
    </row>
    <row r="19" spans="1:7" x14ac:dyDescent="0.3">
      <c r="A19" s="2">
        <v>16</v>
      </c>
      <c r="B19" s="48" t="s">
        <v>144</v>
      </c>
      <c r="C19" s="15"/>
      <c r="D19" s="46"/>
      <c r="E19" s="46"/>
      <c r="F19" s="51"/>
      <c r="G19" s="13">
        <f t="shared" si="0"/>
        <v>0</v>
      </c>
    </row>
    <row r="20" spans="1:7" x14ac:dyDescent="0.3">
      <c r="A20" s="2">
        <v>17</v>
      </c>
      <c r="B20" s="48" t="s">
        <v>145</v>
      </c>
      <c r="C20" s="15"/>
      <c r="D20" s="46">
        <v>0.5</v>
      </c>
      <c r="E20" s="47">
        <v>1.25</v>
      </c>
      <c r="F20" s="49"/>
      <c r="G20" s="13">
        <f t="shared" si="0"/>
        <v>1.75</v>
      </c>
    </row>
    <row r="21" spans="1:7" x14ac:dyDescent="0.3">
      <c r="A21" s="2">
        <v>18</v>
      </c>
      <c r="B21" s="48" t="s">
        <v>146</v>
      </c>
      <c r="C21" s="15"/>
      <c r="D21" s="46"/>
      <c r="E21" s="46">
        <v>1.75</v>
      </c>
      <c r="F21" s="51">
        <v>1.75</v>
      </c>
      <c r="G21" s="13">
        <f t="shared" si="0"/>
        <v>3.5</v>
      </c>
    </row>
    <row r="22" spans="1:7" x14ac:dyDescent="0.3">
      <c r="A22" s="2">
        <v>19</v>
      </c>
      <c r="B22" s="48" t="s">
        <v>147</v>
      </c>
      <c r="C22" s="15"/>
      <c r="D22" s="46">
        <v>0.5</v>
      </c>
      <c r="E22" s="47">
        <v>2.75</v>
      </c>
      <c r="F22" s="49">
        <v>0.5</v>
      </c>
      <c r="G22" s="13">
        <f t="shared" si="0"/>
        <v>3.75</v>
      </c>
    </row>
    <row r="23" spans="1:7" x14ac:dyDescent="0.3">
      <c r="A23" s="2">
        <v>20</v>
      </c>
      <c r="B23" s="48" t="s">
        <v>148</v>
      </c>
      <c r="C23" s="15"/>
      <c r="D23" s="46">
        <v>0.5</v>
      </c>
      <c r="E23" s="47">
        <v>1.25</v>
      </c>
      <c r="F23" s="49">
        <v>1.5</v>
      </c>
      <c r="G23" s="13">
        <f t="shared" si="0"/>
        <v>3.25</v>
      </c>
    </row>
    <row r="24" spans="1:7" x14ac:dyDescent="0.3">
      <c r="A24" s="2">
        <v>21</v>
      </c>
      <c r="B24" s="48" t="s">
        <v>149</v>
      </c>
      <c r="C24" s="15"/>
      <c r="D24" s="46"/>
      <c r="E24" s="46"/>
      <c r="F24" s="51"/>
      <c r="G24" s="13">
        <f t="shared" si="0"/>
        <v>0</v>
      </c>
    </row>
    <row r="25" spans="1:7" x14ac:dyDescent="0.3">
      <c r="A25" s="2">
        <v>22</v>
      </c>
      <c r="B25" s="53" t="s">
        <v>150</v>
      </c>
      <c r="C25" s="15"/>
      <c r="D25" s="54">
        <v>0.5</v>
      </c>
      <c r="E25" s="47">
        <v>2.75</v>
      </c>
      <c r="F25" s="49">
        <v>1.25</v>
      </c>
      <c r="G25" s="13">
        <f t="shared" si="0"/>
        <v>4.5</v>
      </c>
    </row>
    <row r="26" spans="1:7" x14ac:dyDescent="0.3">
      <c r="A26" s="3">
        <v>23</v>
      </c>
      <c r="B26" s="55" t="s">
        <v>151</v>
      </c>
      <c r="C26" s="15"/>
      <c r="D26" s="56"/>
      <c r="E26" s="56"/>
      <c r="F26" s="57"/>
      <c r="G26" s="13">
        <f t="shared" si="0"/>
        <v>0</v>
      </c>
    </row>
    <row r="27" spans="1:7" x14ac:dyDescent="0.3">
      <c r="A27" s="3">
        <v>24</v>
      </c>
      <c r="B27" s="58" t="s">
        <v>152</v>
      </c>
      <c r="C27" s="15"/>
      <c r="D27" s="47">
        <v>1.3</v>
      </c>
      <c r="E27" s="47">
        <v>1.25</v>
      </c>
      <c r="F27" s="49">
        <v>12.5</v>
      </c>
      <c r="G27" s="13">
        <f t="shared" si="0"/>
        <v>15.05</v>
      </c>
    </row>
  </sheetData>
  <mergeCells count="1">
    <mergeCell ref="C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opLeftCell="A13" workbookViewId="0">
      <selection activeCell="F26" sqref="F26"/>
    </sheetView>
  </sheetViews>
  <sheetFormatPr defaultRowHeight="14.4" x14ac:dyDescent="0.3"/>
  <cols>
    <col min="1" max="1" width="6.44140625" bestFit="1" customWidth="1"/>
    <col min="2" max="2" width="33" bestFit="1" customWidth="1"/>
    <col min="3" max="7" width="6.77734375" customWidth="1"/>
  </cols>
  <sheetData>
    <row r="2" spans="1:7" x14ac:dyDescent="0.3">
      <c r="A2" s="1" t="s">
        <v>0</v>
      </c>
      <c r="B2" s="6" t="s">
        <v>1</v>
      </c>
      <c r="C2" s="82" t="s">
        <v>2</v>
      </c>
      <c r="D2" s="83"/>
      <c r="E2" s="83"/>
      <c r="F2" s="83"/>
      <c r="G2" s="4" t="s">
        <v>3</v>
      </c>
    </row>
    <row r="3" spans="1:7" ht="51.6" x14ac:dyDescent="0.3">
      <c r="A3" s="22">
        <v>1</v>
      </c>
      <c r="B3" s="23">
        <v>2</v>
      </c>
      <c r="C3" s="12" t="s">
        <v>4</v>
      </c>
      <c r="D3" s="12" t="s">
        <v>5</v>
      </c>
      <c r="E3" s="12" t="s">
        <v>6</v>
      </c>
      <c r="F3" s="12" t="s">
        <v>7</v>
      </c>
      <c r="G3" s="4" t="s">
        <v>3</v>
      </c>
    </row>
    <row r="4" spans="1:7" x14ac:dyDescent="0.3">
      <c r="A4" s="2">
        <v>1</v>
      </c>
      <c r="B4" s="29" t="s">
        <v>154</v>
      </c>
      <c r="C4" s="15"/>
      <c r="D4" s="29">
        <v>0.4</v>
      </c>
      <c r="E4" s="60">
        <v>1.25</v>
      </c>
      <c r="F4" s="60"/>
      <c r="G4" s="7">
        <f>SUM(C4:F4)</f>
        <v>1.65</v>
      </c>
    </row>
    <row r="5" spans="1:7" x14ac:dyDescent="0.3">
      <c r="A5" s="2">
        <v>2</v>
      </c>
      <c r="B5" s="30" t="s">
        <v>155</v>
      </c>
      <c r="C5" s="15"/>
      <c r="D5" s="29"/>
      <c r="E5" s="60">
        <v>1.25</v>
      </c>
      <c r="F5" s="60"/>
      <c r="G5" s="7">
        <f t="shared" ref="G5:G27" si="0">SUM(C5:F5)</f>
        <v>1.25</v>
      </c>
    </row>
    <row r="6" spans="1:7" x14ac:dyDescent="0.3">
      <c r="A6" s="2">
        <v>3</v>
      </c>
      <c r="B6" s="30" t="s">
        <v>156</v>
      </c>
      <c r="C6" s="15"/>
      <c r="D6" s="29"/>
      <c r="E6" s="60">
        <v>1.25</v>
      </c>
      <c r="F6" s="60"/>
      <c r="G6" s="7">
        <f t="shared" si="0"/>
        <v>1.25</v>
      </c>
    </row>
    <row r="7" spans="1:7" x14ac:dyDescent="0.3">
      <c r="A7" s="2">
        <v>4</v>
      </c>
      <c r="B7" s="30" t="s">
        <v>157</v>
      </c>
      <c r="C7" s="15"/>
      <c r="D7" s="29">
        <v>0.5</v>
      </c>
      <c r="E7" s="60">
        <v>1.25</v>
      </c>
      <c r="F7" s="60"/>
      <c r="G7" s="7">
        <f t="shared" si="0"/>
        <v>1.75</v>
      </c>
    </row>
    <row r="8" spans="1:7" x14ac:dyDescent="0.3">
      <c r="A8" s="2">
        <v>5</v>
      </c>
      <c r="B8" s="30" t="s">
        <v>158</v>
      </c>
      <c r="C8" s="15"/>
      <c r="D8" s="29"/>
      <c r="E8" s="60">
        <v>1.25</v>
      </c>
      <c r="F8" s="60">
        <v>8.5</v>
      </c>
      <c r="G8" s="7">
        <f t="shared" si="0"/>
        <v>9.75</v>
      </c>
    </row>
    <row r="9" spans="1:7" x14ac:dyDescent="0.3">
      <c r="A9" s="2">
        <v>6</v>
      </c>
      <c r="B9" s="30" t="s">
        <v>159</v>
      </c>
      <c r="C9" s="15"/>
      <c r="D9" s="29">
        <v>0.5</v>
      </c>
      <c r="E9" s="60">
        <v>1.25</v>
      </c>
      <c r="F9" s="60">
        <v>0.5</v>
      </c>
      <c r="G9" s="7">
        <f t="shared" si="0"/>
        <v>2.25</v>
      </c>
    </row>
    <row r="10" spans="1:7" x14ac:dyDescent="0.3">
      <c r="A10" s="2">
        <v>7</v>
      </c>
      <c r="B10" s="30" t="s">
        <v>160</v>
      </c>
      <c r="C10" s="21"/>
      <c r="D10" s="29"/>
      <c r="E10" s="60">
        <v>1.25</v>
      </c>
      <c r="F10" s="60"/>
      <c r="G10" s="7">
        <f t="shared" si="0"/>
        <v>1.25</v>
      </c>
    </row>
    <row r="11" spans="1:7" x14ac:dyDescent="0.3">
      <c r="A11" s="2">
        <v>8</v>
      </c>
      <c r="B11" s="30" t="s">
        <v>161</v>
      </c>
      <c r="C11" s="15"/>
      <c r="D11" s="29"/>
      <c r="E11" s="60">
        <v>1.25</v>
      </c>
      <c r="F11" s="60"/>
      <c r="G11" s="7">
        <f t="shared" si="0"/>
        <v>1.25</v>
      </c>
    </row>
    <row r="12" spans="1:7" x14ac:dyDescent="0.3">
      <c r="A12" s="2">
        <v>9</v>
      </c>
      <c r="B12" s="30" t="s">
        <v>162</v>
      </c>
      <c r="C12" s="15"/>
      <c r="D12" s="29"/>
      <c r="E12" s="60">
        <v>1.25</v>
      </c>
      <c r="F12" s="60">
        <v>8.5</v>
      </c>
      <c r="G12" s="7">
        <f t="shared" si="0"/>
        <v>9.75</v>
      </c>
    </row>
    <row r="13" spans="1:7" x14ac:dyDescent="0.3">
      <c r="A13" s="2">
        <v>10</v>
      </c>
      <c r="B13" s="30" t="s">
        <v>163</v>
      </c>
      <c r="C13" s="15"/>
      <c r="D13" s="29">
        <v>0.5</v>
      </c>
      <c r="E13" s="60">
        <v>1.25</v>
      </c>
      <c r="F13" s="60"/>
      <c r="G13" s="7">
        <f t="shared" si="0"/>
        <v>1.75</v>
      </c>
    </row>
    <row r="14" spans="1:7" x14ac:dyDescent="0.3">
      <c r="A14" s="2">
        <v>11</v>
      </c>
      <c r="B14" s="30" t="s">
        <v>164</v>
      </c>
      <c r="C14" s="15"/>
      <c r="D14" s="29">
        <v>0.8</v>
      </c>
      <c r="E14" s="60">
        <v>1.25</v>
      </c>
      <c r="F14" s="60"/>
      <c r="G14" s="7">
        <f t="shared" si="0"/>
        <v>2.0499999999999998</v>
      </c>
    </row>
    <row r="15" spans="1:7" x14ac:dyDescent="0.3">
      <c r="A15" s="2">
        <v>12</v>
      </c>
      <c r="B15" s="30" t="s">
        <v>165</v>
      </c>
      <c r="C15" s="15"/>
      <c r="D15" s="29"/>
      <c r="E15" s="59">
        <v>1.25</v>
      </c>
      <c r="F15" s="59"/>
      <c r="G15" s="7">
        <f t="shared" si="0"/>
        <v>1.25</v>
      </c>
    </row>
    <row r="16" spans="1:7" x14ac:dyDescent="0.3">
      <c r="A16" s="2">
        <v>13</v>
      </c>
      <c r="B16" s="30" t="s">
        <v>166</v>
      </c>
      <c r="C16" s="15"/>
      <c r="D16" s="29">
        <v>1.2</v>
      </c>
      <c r="E16" s="60">
        <v>1.25</v>
      </c>
      <c r="F16" s="60"/>
      <c r="G16" s="7">
        <f t="shared" si="0"/>
        <v>2.4500000000000002</v>
      </c>
    </row>
    <row r="17" spans="1:7" x14ac:dyDescent="0.3">
      <c r="A17" s="2">
        <v>14</v>
      </c>
      <c r="B17" s="30" t="s">
        <v>167</v>
      </c>
      <c r="C17" s="15"/>
      <c r="D17" s="29"/>
      <c r="E17" s="60">
        <v>1.25</v>
      </c>
      <c r="F17" s="60"/>
      <c r="G17" s="7">
        <f t="shared" si="0"/>
        <v>1.25</v>
      </c>
    </row>
    <row r="18" spans="1:7" x14ac:dyDescent="0.3">
      <c r="A18" s="2">
        <v>15</v>
      </c>
      <c r="B18" s="30" t="s">
        <v>168</v>
      </c>
      <c r="C18" s="15"/>
      <c r="D18" s="29">
        <v>0.4</v>
      </c>
      <c r="E18" s="60">
        <v>1.25</v>
      </c>
      <c r="F18" s="60"/>
      <c r="G18" s="7">
        <f t="shared" si="0"/>
        <v>1.65</v>
      </c>
    </row>
    <row r="19" spans="1:7" x14ac:dyDescent="0.3">
      <c r="A19" s="2">
        <v>16</v>
      </c>
      <c r="B19" s="30" t="s">
        <v>169</v>
      </c>
      <c r="C19" s="15"/>
      <c r="D19" s="29">
        <v>0.5</v>
      </c>
      <c r="E19" s="60">
        <v>1.25</v>
      </c>
      <c r="F19" s="60">
        <v>2.75</v>
      </c>
      <c r="G19" s="7">
        <f t="shared" si="0"/>
        <v>4.5</v>
      </c>
    </row>
    <row r="20" spans="1:7" x14ac:dyDescent="0.3">
      <c r="A20" s="2">
        <v>17</v>
      </c>
      <c r="B20" s="30" t="s">
        <v>170</v>
      </c>
      <c r="C20" s="15"/>
      <c r="D20" s="29">
        <v>1.6</v>
      </c>
      <c r="E20" s="60">
        <v>1.75</v>
      </c>
      <c r="F20" s="60">
        <v>2.25</v>
      </c>
      <c r="G20" s="7">
        <f t="shared" si="0"/>
        <v>5.6</v>
      </c>
    </row>
    <row r="21" spans="1:7" x14ac:dyDescent="0.3">
      <c r="A21" s="2">
        <v>18</v>
      </c>
      <c r="B21" s="30" t="s">
        <v>171</v>
      </c>
      <c r="C21" s="15"/>
      <c r="D21" s="29"/>
      <c r="E21" s="60">
        <v>1.25</v>
      </c>
      <c r="F21" s="60">
        <v>4</v>
      </c>
      <c r="G21" s="7">
        <f t="shared" si="0"/>
        <v>5.25</v>
      </c>
    </row>
    <row r="22" spans="1:7" x14ac:dyDescent="0.3">
      <c r="A22" s="2">
        <v>19</v>
      </c>
      <c r="B22" s="30" t="s">
        <v>172</v>
      </c>
      <c r="C22" s="15"/>
      <c r="D22" s="29"/>
      <c r="E22" s="60">
        <v>1.25</v>
      </c>
      <c r="F22" s="60"/>
      <c r="G22" s="7">
        <f t="shared" si="0"/>
        <v>1.25</v>
      </c>
    </row>
    <row r="23" spans="1:7" x14ac:dyDescent="0.3">
      <c r="A23" s="2">
        <v>20</v>
      </c>
      <c r="B23" s="30" t="s">
        <v>173</v>
      </c>
      <c r="C23" s="15"/>
      <c r="D23" s="29"/>
      <c r="E23" s="60">
        <v>1.25</v>
      </c>
      <c r="F23" s="60"/>
      <c r="G23" s="7">
        <f t="shared" si="0"/>
        <v>1.25</v>
      </c>
    </row>
    <row r="24" spans="1:7" x14ac:dyDescent="0.3">
      <c r="A24" s="2">
        <v>21</v>
      </c>
      <c r="B24" s="30" t="s">
        <v>174</v>
      </c>
      <c r="C24" s="15"/>
      <c r="D24" s="29">
        <v>1.7</v>
      </c>
      <c r="E24" s="60">
        <v>1.25</v>
      </c>
      <c r="F24" s="60"/>
      <c r="G24" s="7">
        <f t="shared" si="0"/>
        <v>2.95</v>
      </c>
    </row>
    <row r="25" spans="1:7" x14ac:dyDescent="0.3">
      <c r="A25" s="2">
        <v>22</v>
      </c>
      <c r="B25" s="30" t="s">
        <v>175</v>
      </c>
      <c r="C25" s="15"/>
      <c r="D25" s="29">
        <v>0.5</v>
      </c>
      <c r="E25" s="60">
        <v>1.25</v>
      </c>
      <c r="F25" s="60">
        <v>0.5</v>
      </c>
      <c r="G25" s="7">
        <f t="shared" si="0"/>
        <v>2.25</v>
      </c>
    </row>
    <row r="26" spans="1:7" x14ac:dyDescent="0.3">
      <c r="A26" s="3">
        <v>23</v>
      </c>
      <c r="B26" s="30" t="s">
        <v>176</v>
      </c>
      <c r="C26" s="15"/>
      <c r="D26" s="29">
        <v>0.5</v>
      </c>
      <c r="E26" s="61">
        <v>1.25</v>
      </c>
      <c r="F26" s="61">
        <v>9</v>
      </c>
      <c r="G26" s="7">
        <f t="shared" si="0"/>
        <v>10.75</v>
      </c>
    </row>
    <row r="27" spans="1:7" x14ac:dyDescent="0.3">
      <c r="A27" s="3">
        <v>24</v>
      </c>
      <c r="B27" s="37" t="s">
        <v>177</v>
      </c>
      <c r="C27" s="15"/>
      <c r="D27" s="62">
        <v>0.4</v>
      </c>
      <c r="E27" s="61">
        <v>1.25</v>
      </c>
      <c r="F27" s="61">
        <v>8.5</v>
      </c>
      <c r="G27" s="7">
        <f t="shared" si="0"/>
        <v>10.15</v>
      </c>
    </row>
  </sheetData>
  <mergeCells count="1">
    <mergeCell ref="C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opLeftCell="A7" workbookViewId="0">
      <selection activeCell="H15" sqref="H15"/>
    </sheetView>
  </sheetViews>
  <sheetFormatPr defaultRowHeight="14.4" x14ac:dyDescent="0.3"/>
  <cols>
    <col min="1" max="1" width="6.44140625" bestFit="1" customWidth="1"/>
    <col min="2" max="2" width="33" bestFit="1" customWidth="1"/>
    <col min="3" max="3" width="4.44140625" bestFit="1" customWidth="1"/>
    <col min="4" max="4" width="4" customWidth="1"/>
    <col min="5" max="6" width="5" bestFit="1" customWidth="1"/>
    <col min="7" max="7" width="5.77734375" bestFit="1" customWidth="1"/>
  </cols>
  <sheetData>
    <row r="2" spans="1:7" x14ac:dyDescent="0.3">
      <c r="A2" s="1" t="s">
        <v>0</v>
      </c>
      <c r="B2" s="6" t="s">
        <v>1</v>
      </c>
      <c r="C2" s="82" t="s">
        <v>2</v>
      </c>
      <c r="D2" s="83"/>
      <c r="E2" s="83"/>
      <c r="F2" s="83"/>
      <c r="G2" s="4" t="s">
        <v>3</v>
      </c>
    </row>
    <row r="3" spans="1:7" ht="51.6" x14ac:dyDescent="0.3">
      <c r="A3" s="22">
        <v>1</v>
      </c>
      <c r="B3" s="23">
        <v>2</v>
      </c>
      <c r="C3" s="12" t="s">
        <v>4</v>
      </c>
      <c r="D3" s="12" t="s">
        <v>5</v>
      </c>
      <c r="E3" s="12" t="s">
        <v>6</v>
      </c>
      <c r="F3" s="12" t="s">
        <v>7</v>
      </c>
      <c r="G3" s="4" t="s">
        <v>3</v>
      </c>
    </row>
    <row r="4" spans="1:7" x14ac:dyDescent="0.3">
      <c r="A4" s="2">
        <v>1</v>
      </c>
      <c r="B4" s="43" t="s">
        <v>178</v>
      </c>
      <c r="C4" s="15"/>
      <c r="D4" s="39"/>
      <c r="E4" s="39">
        <v>1.25</v>
      </c>
      <c r="F4" s="39"/>
      <c r="G4" s="13">
        <f>SUM(C4:F4)</f>
        <v>1.25</v>
      </c>
    </row>
    <row r="5" spans="1:7" x14ac:dyDescent="0.3">
      <c r="A5" s="2">
        <v>2</v>
      </c>
      <c r="B5" s="44" t="s">
        <v>179</v>
      </c>
      <c r="C5" s="15"/>
      <c r="D5" s="39"/>
      <c r="E5" s="39">
        <v>1.25</v>
      </c>
      <c r="F5" s="39"/>
      <c r="G5" s="13">
        <f t="shared" ref="G5:G26" si="0">SUM(C5:F5)</f>
        <v>1.25</v>
      </c>
    </row>
    <row r="6" spans="1:7" x14ac:dyDescent="0.3">
      <c r="A6" s="2">
        <v>3</v>
      </c>
      <c r="B6" s="44" t="s">
        <v>180</v>
      </c>
      <c r="C6" s="15"/>
      <c r="D6" s="39">
        <v>0.5</v>
      </c>
      <c r="E6" s="39">
        <v>1.25</v>
      </c>
      <c r="F6" s="39">
        <v>1.5</v>
      </c>
      <c r="G6" s="13">
        <f t="shared" si="0"/>
        <v>3.25</v>
      </c>
    </row>
    <row r="7" spans="1:7" x14ac:dyDescent="0.3">
      <c r="A7" s="2">
        <v>4</v>
      </c>
      <c r="B7" s="44" t="s">
        <v>181</v>
      </c>
      <c r="C7" s="15"/>
      <c r="D7" s="39"/>
      <c r="E7" s="39">
        <v>1.25</v>
      </c>
      <c r="F7" s="39"/>
      <c r="G7" s="13">
        <f t="shared" si="0"/>
        <v>1.25</v>
      </c>
    </row>
    <row r="8" spans="1:7" x14ac:dyDescent="0.3">
      <c r="A8" s="2">
        <v>5</v>
      </c>
      <c r="B8" s="44" t="s">
        <v>182</v>
      </c>
      <c r="C8" s="15"/>
      <c r="D8" s="39"/>
      <c r="E8" s="39">
        <v>1.25</v>
      </c>
      <c r="F8" s="39"/>
      <c r="G8" s="13">
        <f t="shared" si="0"/>
        <v>1.25</v>
      </c>
    </row>
    <row r="9" spans="1:7" x14ac:dyDescent="0.3">
      <c r="A9" s="2">
        <v>6</v>
      </c>
      <c r="B9" s="44" t="s">
        <v>183</v>
      </c>
      <c r="C9" s="15"/>
      <c r="D9" s="39">
        <v>0.5</v>
      </c>
      <c r="E9" s="39">
        <v>1.75</v>
      </c>
      <c r="F9" s="39"/>
      <c r="G9" s="13">
        <f t="shared" si="0"/>
        <v>2.25</v>
      </c>
    </row>
    <row r="10" spans="1:7" x14ac:dyDescent="0.3">
      <c r="A10" s="2">
        <v>7</v>
      </c>
      <c r="B10" s="44" t="s">
        <v>184</v>
      </c>
      <c r="C10" s="21"/>
      <c r="D10" s="39"/>
      <c r="E10" s="39">
        <v>1.25</v>
      </c>
      <c r="F10" s="39"/>
      <c r="G10" s="13">
        <f t="shared" si="0"/>
        <v>1.25</v>
      </c>
    </row>
    <row r="11" spans="1:7" x14ac:dyDescent="0.3">
      <c r="A11" s="2">
        <v>8</v>
      </c>
      <c r="B11" s="44" t="s">
        <v>185</v>
      </c>
      <c r="C11" s="15"/>
      <c r="D11" s="39"/>
      <c r="E11" s="37"/>
      <c r="F11" s="39"/>
      <c r="G11" s="13">
        <f t="shared" si="0"/>
        <v>0</v>
      </c>
    </row>
    <row r="12" spans="1:7" x14ac:dyDescent="0.3">
      <c r="A12" s="2">
        <v>9</v>
      </c>
      <c r="B12" s="44" t="s">
        <v>186</v>
      </c>
      <c r="C12" s="15"/>
      <c r="D12" s="39"/>
      <c r="E12" s="39">
        <v>1.25</v>
      </c>
      <c r="F12" s="39"/>
      <c r="G12" s="13">
        <f t="shared" si="0"/>
        <v>1.25</v>
      </c>
    </row>
    <row r="13" spans="1:7" x14ac:dyDescent="0.3">
      <c r="A13" s="2">
        <v>10</v>
      </c>
      <c r="B13" s="44" t="s">
        <v>187</v>
      </c>
      <c r="C13" s="15"/>
      <c r="D13" s="39"/>
      <c r="E13" s="39">
        <v>1.25</v>
      </c>
      <c r="F13" s="39"/>
      <c r="G13" s="13">
        <f t="shared" si="0"/>
        <v>1.25</v>
      </c>
    </row>
    <row r="14" spans="1:7" x14ac:dyDescent="0.3">
      <c r="A14" s="2">
        <v>11</v>
      </c>
      <c r="B14" s="44" t="s">
        <v>188</v>
      </c>
      <c r="C14" s="15"/>
      <c r="D14" s="39"/>
      <c r="E14" s="39">
        <v>1.25</v>
      </c>
      <c r="F14" s="39"/>
      <c r="G14" s="13">
        <f t="shared" si="0"/>
        <v>1.25</v>
      </c>
    </row>
    <row r="15" spans="1:7" x14ac:dyDescent="0.3">
      <c r="A15" s="2">
        <v>12</v>
      </c>
      <c r="B15" s="44" t="s">
        <v>189</v>
      </c>
      <c r="C15" s="15"/>
      <c r="D15" s="39"/>
      <c r="E15" s="39">
        <v>1.75</v>
      </c>
      <c r="F15" s="39">
        <v>7.5</v>
      </c>
      <c r="G15" s="13">
        <f t="shared" si="0"/>
        <v>9.25</v>
      </c>
    </row>
    <row r="16" spans="1:7" x14ac:dyDescent="0.3">
      <c r="A16" s="2">
        <v>13</v>
      </c>
      <c r="B16" s="44" t="s">
        <v>190</v>
      </c>
      <c r="C16" s="15"/>
      <c r="D16" s="39"/>
      <c r="E16" s="39">
        <v>1.25</v>
      </c>
      <c r="F16" s="39">
        <v>1.5</v>
      </c>
      <c r="G16" s="13">
        <f t="shared" si="0"/>
        <v>2.75</v>
      </c>
    </row>
    <row r="17" spans="1:7" x14ac:dyDescent="0.3">
      <c r="A17" s="2">
        <v>14</v>
      </c>
      <c r="B17" s="44" t="s">
        <v>191</v>
      </c>
      <c r="C17" s="15"/>
      <c r="D17" s="39">
        <v>0.9</v>
      </c>
      <c r="E17" s="39">
        <v>2.75</v>
      </c>
      <c r="F17" s="64"/>
      <c r="G17" s="13">
        <f t="shared" si="0"/>
        <v>3.65</v>
      </c>
    </row>
    <row r="18" spans="1:7" x14ac:dyDescent="0.3">
      <c r="A18" s="2">
        <v>15</v>
      </c>
      <c r="B18" s="44" t="s">
        <v>192</v>
      </c>
      <c r="C18" s="15"/>
      <c r="D18" s="39"/>
      <c r="E18" s="39">
        <v>1.75</v>
      </c>
      <c r="F18" s="39">
        <v>1.25</v>
      </c>
      <c r="G18" s="13">
        <f t="shared" si="0"/>
        <v>3</v>
      </c>
    </row>
    <row r="19" spans="1:7" x14ac:dyDescent="0.3">
      <c r="A19" s="2">
        <v>16</v>
      </c>
      <c r="B19" s="44" t="s">
        <v>193</v>
      </c>
      <c r="C19" s="15"/>
      <c r="D19" s="39"/>
      <c r="E19" s="39">
        <v>1.25</v>
      </c>
      <c r="F19" s="39">
        <v>1.25</v>
      </c>
      <c r="G19" s="13">
        <f t="shared" si="0"/>
        <v>2.5</v>
      </c>
    </row>
    <row r="20" spans="1:7" x14ac:dyDescent="0.3">
      <c r="A20" s="2">
        <v>17</v>
      </c>
      <c r="B20" s="44" t="s">
        <v>194</v>
      </c>
      <c r="C20" s="15"/>
      <c r="D20" s="39"/>
      <c r="E20" s="39">
        <v>1.25</v>
      </c>
      <c r="F20" s="39"/>
      <c r="G20" s="13">
        <f t="shared" si="0"/>
        <v>1.25</v>
      </c>
    </row>
    <row r="21" spans="1:7" x14ac:dyDescent="0.3">
      <c r="A21" s="2">
        <v>18</v>
      </c>
      <c r="B21" s="44" t="s">
        <v>195</v>
      </c>
      <c r="C21" s="15"/>
      <c r="D21" s="39"/>
      <c r="E21" s="39">
        <v>1.25</v>
      </c>
      <c r="F21" s="39"/>
      <c r="G21" s="13">
        <f t="shared" si="0"/>
        <v>1.25</v>
      </c>
    </row>
    <row r="22" spans="1:7" x14ac:dyDescent="0.3">
      <c r="A22" s="2">
        <v>19</v>
      </c>
      <c r="B22" s="44" t="s">
        <v>196</v>
      </c>
      <c r="C22" s="15"/>
      <c r="D22" s="39"/>
      <c r="E22" s="37"/>
      <c r="F22" s="39"/>
      <c r="G22" s="13">
        <f t="shared" si="0"/>
        <v>0</v>
      </c>
    </row>
    <row r="23" spans="1:7" x14ac:dyDescent="0.3">
      <c r="A23" s="2">
        <v>20</v>
      </c>
      <c r="B23" s="44" t="s">
        <v>197</v>
      </c>
      <c r="C23" s="15"/>
      <c r="D23" s="39"/>
      <c r="E23" s="39">
        <v>1.25</v>
      </c>
      <c r="F23" s="39"/>
      <c r="G23" s="13">
        <f t="shared" si="0"/>
        <v>1.25</v>
      </c>
    </row>
    <row r="24" spans="1:7" x14ac:dyDescent="0.3">
      <c r="A24" s="2">
        <v>21</v>
      </c>
      <c r="B24" s="44" t="s">
        <v>198</v>
      </c>
      <c r="C24" s="15"/>
      <c r="D24" s="39"/>
      <c r="E24" s="39">
        <v>1.25</v>
      </c>
      <c r="F24" s="39"/>
      <c r="G24" s="13">
        <f t="shared" si="0"/>
        <v>1.25</v>
      </c>
    </row>
    <row r="25" spans="1:7" x14ac:dyDescent="0.3">
      <c r="A25" s="2">
        <v>22</v>
      </c>
      <c r="B25" s="44" t="s">
        <v>199</v>
      </c>
      <c r="C25" s="15"/>
      <c r="D25" s="39"/>
      <c r="E25" s="39">
        <v>1.25</v>
      </c>
      <c r="F25" s="39"/>
      <c r="G25" s="13">
        <f t="shared" si="0"/>
        <v>1.25</v>
      </c>
    </row>
    <row r="26" spans="1:7" x14ac:dyDescent="0.3">
      <c r="A26" s="3">
        <v>23</v>
      </c>
      <c r="B26" s="40" t="s">
        <v>200</v>
      </c>
      <c r="C26" s="15"/>
      <c r="D26" s="39"/>
      <c r="E26" s="39">
        <v>1.25</v>
      </c>
      <c r="F26" s="39"/>
      <c r="G26" s="13">
        <f t="shared" si="0"/>
        <v>1.25</v>
      </c>
    </row>
    <row r="27" spans="1:7" x14ac:dyDescent="0.3">
      <c r="E27" s="11"/>
      <c r="F27" s="63"/>
    </row>
  </sheetData>
  <mergeCells count="1">
    <mergeCell ref="C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opLeftCell="A13" workbookViewId="0">
      <selection activeCell="N17" sqref="N17"/>
    </sheetView>
  </sheetViews>
  <sheetFormatPr defaultRowHeight="14.4" x14ac:dyDescent="0.3"/>
  <cols>
    <col min="1" max="1" width="6.44140625" bestFit="1" customWidth="1"/>
    <col min="2" max="2" width="33" bestFit="1" customWidth="1"/>
    <col min="3" max="7" width="6.77734375" customWidth="1"/>
  </cols>
  <sheetData>
    <row r="2" spans="1:7" x14ac:dyDescent="0.3">
      <c r="A2" s="1" t="s">
        <v>0</v>
      </c>
      <c r="B2" s="6" t="s">
        <v>1</v>
      </c>
      <c r="C2" s="82" t="s">
        <v>2</v>
      </c>
      <c r="D2" s="83"/>
      <c r="E2" s="83"/>
      <c r="F2" s="83"/>
      <c r="G2" s="4" t="s">
        <v>3</v>
      </c>
    </row>
    <row r="3" spans="1:7" ht="51.6" x14ac:dyDescent="0.3">
      <c r="A3" s="1">
        <v>1</v>
      </c>
      <c r="B3" s="6">
        <v>2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3</v>
      </c>
    </row>
    <row r="4" spans="1:7" x14ac:dyDescent="0.3">
      <c r="A4" s="2">
        <v>1</v>
      </c>
      <c r="B4" s="66" t="s">
        <v>201</v>
      </c>
      <c r="C4" s="15"/>
      <c r="D4" s="65">
        <v>1.75</v>
      </c>
      <c r="E4" s="65">
        <v>5.25</v>
      </c>
      <c r="F4" s="14"/>
      <c r="G4" s="7">
        <f>SUM(C4:F4)</f>
        <v>7</v>
      </c>
    </row>
    <row r="5" spans="1:7" x14ac:dyDescent="0.3">
      <c r="A5" s="2">
        <v>2</v>
      </c>
      <c r="B5" s="66" t="s">
        <v>202</v>
      </c>
      <c r="C5" s="15"/>
      <c r="D5" s="67">
        <v>0.4</v>
      </c>
      <c r="E5" s="67">
        <v>1.75</v>
      </c>
      <c r="F5" s="14"/>
      <c r="G5" s="7">
        <f t="shared" ref="G5:G27" si="0">SUM(C5:F5)</f>
        <v>2.15</v>
      </c>
    </row>
    <row r="6" spans="1:7" x14ac:dyDescent="0.3">
      <c r="A6" s="2">
        <v>3</v>
      </c>
      <c r="B6" s="66" t="s">
        <v>203</v>
      </c>
      <c r="C6" s="15"/>
      <c r="D6" s="68"/>
      <c r="E6" s="70"/>
      <c r="F6" s="14"/>
      <c r="G6" s="7">
        <f t="shared" si="0"/>
        <v>0</v>
      </c>
    </row>
    <row r="7" spans="1:7" x14ac:dyDescent="0.3">
      <c r="A7" s="2">
        <v>4</v>
      </c>
      <c r="B7" s="66" t="s">
        <v>204</v>
      </c>
      <c r="C7" s="15"/>
      <c r="D7" s="68"/>
      <c r="E7" s="70"/>
      <c r="F7" s="14"/>
      <c r="G7" s="7">
        <f t="shared" si="0"/>
        <v>0</v>
      </c>
    </row>
    <row r="8" spans="1:7" x14ac:dyDescent="0.3">
      <c r="A8" s="2">
        <v>5</v>
      </c>
      <c r="B8" s="66" t="s">
        <v>205</v>
      </c>
      <c r="C8" s="15"/>
      <c r="D8" s="68"/>
      <c r="E8" s="67">
        <v>1.25</v>
      </c>
      <c r="F8" s="14"/>
      <c r="G8" s="7">
        <f t="shared" si="0"/>
        <v>1.25</v>
      </c>
    </row>
    <row r="9" spans="1:7" x14ac:dyDescent="0.3">
      <c r="A9" s="2">
        <v>6</v>
      </c>
      <c r="B9" s="66" t="s">
        <v>206</v>
      </c>
      <c r="C9" s="15"/>
      <c r="D9" s="68"/>
      <c r="E9" s="70"/>
      <c r="F9" s="14"/>
      <c r="G9" s="7">
        <f t="shared" si="0"/>
        <v>0</v>
      </c>
    </row>
    <row r="10" spans="1:7" x14ac:dyDescent="0.3">
      <c r="A10" s="2">
        <v>7</v>
      </c>
      <c r="B10" s="66" t="s">
        <v>207</v>
      </c>
      <c r="C10" s="17"/>
      <c r="D10" s="68"/>
      <c r="E10" s="70"/>
      <c r="F10" s="14"/>
      <c r="G10" s="7">
        <f t="shared" si="0"/>
        <v>0</v>
      </c>
    </row>
    <row r="11" spans="1:7" x14ac:dyDescent="0.3">
      <c r="A11" s="2">
        <v>8</v>
      </c>
      <c r="B11" s="66" t="s">
        <v>208</v>
      </c>
      <c r="C11" s="15"/>
      <c r="D11" s="68"/>
      <c r="E11" s="70"/>
      <c r="F11" s="14"/>
      <c r="G11" s="7">
        <f t="shared" si="0"/>
        <v>0</v>
      </c>
    </row>
    <row r="12" spans="1:7" x14ac:dyDescent="0.3">
      <c r="A12" s="2">
        <v>9</v>
      </c>
      <c r="B12" s="66" t="s">
        <v>209</v>
      </c>
      <c r="C12" s="15"/>
      <c r="D12" s="68"/>
      <c r="E12" s="70"/>
      <c r="F12" s="14"/>
      <c r="G12" s="7">
        <f t="shared" si="0"/>
        <v>0</v>
      </c>
    </row>
    <row r="13" spans="1:7" x14ac:dyDescent="0.3">
      <c r="A13" s="2">
        <v>10</v>
      </c>
      <c r="B13" s="66" t="s">
        <v>210</v>
      </c>
      <c r="C13" s="15"/>
      <c r="D13" s="67">
        <v>1</v>
      </c>
      <c r="E13" s="67">
        <v>5.25</v>
      </c>
      <c r="F13" s="14"/>
      <c r="G13" s="7">
        <f t="shared" si="0"/>
        <v>6.25</v>
      </c>
    </row>
    <row r="14" spans="1:7" x14ac:dyDescent="0.3">
      <c r="A14" s="2">
        <v>11</v>
      </c>
      <c r="B14" s="66" t="s">
        <v>211</v>
      </c>
      <c r="C14" s="15"/>
      <c r="D14" s="68"/>
      <c r="E14" s="67">
        <v>1.25</v>
      </c>
      <c r="F14" s="14"/>
      <c r="G14" s="7">
        <f t="shared" si="0"/>
        <v>1.25</v>
      </c>
    </row>
    <row r="15" spans="1:7" x14ac:dyDescent="0.3">
      <c r="A15" s="2">
        <v>12</v>
      </c>
      <c r="B15" s="66" t="s">
        <v>212</v>
      </c>
      <c r="C15" s="15"/>
      <c r="D15" s="67">
        <v>1.5</v>
      </c>
      <c r="E15" s="71"/>
      <c r="F15" s="14"/>
      <c r="G15" s="7">
        <f t="shared" si="0"/>
        <v>1.5</v>
      </c>
    </row>
    <row r="16" spans="1:7" x14ac:dyDescent="0.3">
      <c r="A16" s="2">
        <v>13</v>
      </c>
      <c r="B16" s="66" t="s">
        <v>213</v>
      </c>
      <c r="C16" s="15"/>
      <c r="D16" s="68"/>
      <c r="E16" s="70"/>
      <c r="F16" s="14"/>
      <c r="G16" s="7">
        <f t="shared" si="0"/>
        <v>0</v>
      </c>
    </row>
    <row r="17" spans="1:7" x14ac:dyDescent="0.3">
      <c r="A17" s="2">
        <v>14</v>
      </c>
      <c r="B17" s="66" t="s">
        <v>214</v>
      </c>
      <c r="C17" s="15"/>
      <c r="D17" s="67">
        <v>2</v>
      </c>
      <c r="E17" s="67">
        <v>1.25</v>
      </c>
      <c r="F17" s="14"/>
      <c r="G17" s="7">
        <f t="shared" si="0"/>
        <v>3.25</v>
      </c>
    </row>
    <row r="18" spans="1:7" x14ac:dyDescent="0.3">
      <c r="A18" s="2">
        <v>15</v>
      </c>
      <c r="B18" s="66" t="s">
        <v>215</v>
      </c>
      <c r="C18" s="15"/>
      <c r="D18" s="68"/>
      <c r="E18" s="70"/>
      <c r="F18" s="14"/>
      <c r="G18" s="7">
        <f t="shared" si="0"/>
        <v>0</v>
      </c>
    </row>
    <row r="19" spans="1:7" x14ac:dyDescent="0.3">
      <c r="A19" s="2">
        <v>16</v>
      </c>
      <c r="B19" s="66" t="s">
        <v>216</v>
      </c>
      <c r="C19" s="15"/>
      <c r="D19" s="67">
        <v>2.5</v>
      </c>
      <c r="E19" s="67">
        <v>4</v>
      </c>
      <c r="F19" s="14"/>
      <c r="G19" s="7">
        <f t="shared" si="0"/>
        <v>6.5</v>
      </c>
    </row>
    <row r="20" spans="1:7" x14ac:dyDescent="0.3">
      <c r="A20" s="2">
        <v>17</v>
      </c>
      <c r="B20" s="66" t="s">
        <v>217</v>
      </c>
      <c r="C20" s="15"/>
      <c r="D20" s="68"/>
      <c r="E20" s="69">
        <v>1.5</v>
      </c>
      <c r="F20" s="14"/>
      <c r="G20" s="7">
        <f t="shared" si="0"/>
        <v>1.5</v>
      </c>
    </row>
    <row r="21" spans="1:7" x14ac:dyDescent="0.3">
      <c r="A21" s="2">
        <v>18</v>
      </c>
      <c r="B21" s="66" t="s">
        <v>218</v>
      </c>
      <c r="C21" s="15"/>
      <c r="D21" s="68"/>
      <c r="E21" s="70"/>
      <c r="F21" s="14"/>
      <c r="G21" s="7">
        <f t="shared" si="0"/>
        <v>0</v>
      </c>
    </row>
    <row r="22" spans="1:7" x14ac:dyDescent="0.3">
      <c r="A22" s="2">
        <v>19</v>
      </c>
      <c r="B22" s="66" t="s">
        <v>219</v>
      </c>
      <c r="C22" s="15"/>
      <c r="D22" s="68"/>
      <c r="E22" s="67">
        <v>1.25</v>
      </c>
      <c r="F22" s="14"/>
      <c r="G22" s="7">
        <f t="shared" si="0"/>
        <v>1.25</v>
      </c>
    </row>
    <row r="23" spans="1:7" x14ac:dyDescent="0.3">
      <c r="A23" s="2">
        <v>20</v>
      </c>
      <c r="B23" s="66" t="s">
        <v>220</v>
      </c>
      <c r="C23" s="15"/>
      <c r="D23" s="68"/>
      <c r="E23" s="70"/>
      <c r="F23" s="14"/>
      <c r="G23" s="7">
        <f t="shared" si="0"/>
        <v>0</v>
      </c>
    </row>
    <row r="24" spans="1:7" x14ac:dyDescent="0.3">
      <c r="A24" s="2">
        <v>21</v>
      </c>
      <c r="B24" s="66" t="s">
        <v>221</v>
      </c>
      <c r="C24" s="15"/>
      <c r="D24" s="68"/>
      <c r="E24" s="70"/>
      <c r="F24" s="14"/>
      <c r="G24" s="7">
        <f t="shared" si="0"/>
        <v>0</v>
      </c>
    </row>
    <row r="25" spans="1:7" x14ac:dyDescent="0.3">
      <c r="A25" s="2">
        <v>22</v>
      </c>
      <c r="B25" s="66" t="s">
        <v>222</v>
      </c>
      <c r="C25" s="15"/>
      <c r="D25" s="68"/>
      <c r="E25" s="70"/>
      <c r="F25" s="14"/>
      <c r="G25" s="7">
        <f t="shared" si="0"/>
        <v>0</v>
      </c>
    </row>
    <row r="26" spans="1:7" x14ac:dyDescent="0.3">
      <c r="A26" s="10">
        <v>23</v>
      </c>
      <c r="B26" s="66" t="s">
        <v>223</v>
      </c>
      <c r="C26" s="15"/>
      <c r="D26" s="67">
        <v>1.2</v>
      </c>
      <c r="E26" s="67">
        <v>1.25</v>
      </c>
      <c r="F26" s="19"/>
      <c r="G26" s="7">
        <f t="shared" si="0"/>
        <v>2.4500000000000002</v>
      </c>
    </row>
    <row r="27" spans="1:7" x14ac:dyDescent="0.3">
      <c r="A27" s="3">
        <v>24</v>
      </c>
      <c r="B27" s="66" t="s">
        <v>224</v>
      </c>
      <c r="C27" s="15"/>
      <c r="D27" s="67">
        <v>2.1</v>
      </c>
      <c r="E27" s="71"/>
      <c r="F27" s="19"/>
      <c r="G27" s="7">
        <f t="shared" si="0"/>
        <v>2.1</v>
      </c>
    </row>
  </sheetData>
  <mergeCells count="1"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10</vt:i4>
      </vt:variant>
    </vt:vector>
  </HeadingPairs>
  <TitlesOfParts>
    <vt:vector size="10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  <vt:lpstr>8 група</vt:lpstr>
      <vt:lpstr>9 група</vt:lpstr>
      <vt:lpstr>10 група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User</cp:lastModifiedBy>
  <dcterms:created xsi:type="dcterms:W3CDTF">2020-12-15T01:06:48Z</dcterms:created>
  <dcterms:modified xsi:type="dcterms:W3CDTF">2020-12-18T18:50:40Z</dcterms:modified>
</cp:coreProperties>
</file>